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 - Údržba kolejových ..." sheetId="2" r:id="rId2"/>
    <sheet name="PS02 - Opravy kolejových ..." sheetId="3" r:id="rId3"/>
    <sheet name="PS03 - Opravy kompresoroven" sheetId="4" r:id="rId4"/>
    <sheet name="VON - -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'PS01 - Údržba kolejových ...'!$C$80:$K$84</definedName>
    <definedName name="_xlnm.Print_Area" localSheetId="1">'PS01 - Údržba kolejových ...'!$C$4:$J$39,'PS01 - Údržba kolejových ...'!$C$45:$J$62,'PS01 - Údržba kolejových ...'!$C$68:$K$84</definedName>
    <definedName name="_xlnm.Print_Titles" localSheetId="1">'PS01 - Údržba kolejových ...'!$80:$80</definedName>
    <definedName name="_xlnm._FilterDatabase" localSheetId="2" hidden="1">'PS02 - Opravy kolejových ...'!$C$79:$K$189</definedName>
    <definedName name="_xlnm.Print_Area" localSheetId="2">'PS02 - Opravy kolejových ...'!$C$4:$J$39,'PS02 - Opravy kolejových ...'!$C$45:$J$61,'PS02 - Opravy kolejových ...'!$C$67:$K$189</definedName>
    <definedName name="_xlnm.Print_Titles" localSheetId="2">'PS02 - Opravy kolejových ...'!$79:$79</definedName>
    <definedName name="_xlnm._FilterDatabase" localSheetId="3" hidden="1">'PS03 - Opravy kompresoroven'!$C$79:$K$133</definedName>
    <definedName name="_xlnm.Print_Area" localSheetId="3">'PS03 - Opravy kompresoroven'!$C$4:$J$39,'PS03 - Opravy kompresoroven'!$C$45:$J$61,'PS03 - Opravy kompresoroven'!$C$67:$K$133</definedName>
    <definedName name="_xlnm.Print_Titles" localSheetId="3">'PS03 - Opravy kompresoroven'!$79:$79</definedName>
    <definedName name="_xlnm._FilterDatabase" localSheetId="4" hidden="1">'VON - -'!$C$80:$K$87</definedName>
    <definedName name="_xlnm.Print_Area" localSheetId="4">'VON - -'!$C$4:$J$39,'VON - -'!$C$45:$J$62,'VON - -'!$C$68:$K$87</definedName>
    <definedName name="_xlnm.Print_Titles" localSheetId="4">'VON - -'!$80:$80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4"/>
  <c r="BH84"/>
  <c r="BG84"/>
  <c r="BF84"/>
  <c r="T84"/>
  <c r="T83"/>
  <c r="T82"/>
  <c r="T81"/>
  <c r="R84"/>
  <c r="R83"/>
  <c r="R82"/>
  <c r="R81"/>
  <c r="P84"/>
  <c r="P83"/>
  <c r="P82"/>
  <c r="P81"/>
  <c i="1" r="AU58"/>
  <c i="5"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4" r="J37"/>
  <c r="J36"/>
  <c i="1" r="AY57"/>
  <c i="4" r="J35"/>
  <c i="1" r="AX57"/>
  <c i="4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3" r="J37"/>
  <c r="J36"/>
  <c i="1" r="AY56"/>
  <c i="3" r="J35"/>
  <c i="1" r="AX56"/>
  <c i="3"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55"/>
  <c r="J17"/>
  <c r="J12"/>
  <c r="J52"/>
  <c r="E7"/>
  <c r="E70"/>
  <c i="2" r="J37"/>
  <c r="J36"/>
  <c i="1" r="AY55"/>
  <c i="2" r="J35"/>
  <c i="1" r="AX55"/>
  <c i="2" r="BI84"/>
  <c r="BH84"/>
  <c r="BG84"/>
  <c r="BF84"/>
  <c r="T84"/>
  <c r="T83"/>
  <c r="T82"/>
  <c r="T81"/>
  <c r="R84"/>
  <c r="R83"/>
  <c r="R82"/>
  <c r="R81"/>
  <c r="P84"/>
  <c r="P83"/>
  <c r="P82"/>
  <c r="P81"/>
  <c i="1" r="AU55"/>
  <c i="2" r="J78"/>
  <c r="F77"/>
  <c r="F75"/>
  <c r="E73"/>
  <c r="J55"/>
  <c r="F54"/>
  <c r="F52"/>
  <c r="E50"/>
  <c r="J21"/>
  <c r="E21"/>
  <c r="J77"/>
  <c r="J20"/>
  <c r="J18"/>
  <c r="E18"/>
  <c r="F78"/>
  <c r="J17"/>
  <c r="J12"/>
  <c r="J52"/>
  <c r="E7"/>
  <c r="E71"/>
  <c i="1" r="L50"/>
  <c r="AM50"/>
  <c r="AM49"/>
  <c r="L49"/>
  <c r="AM47"/>
  <c r="L47"/>
  <c r="L45"/>
  <c r="L44"/>
  <c i="5" r="BK84"/>
  <c r="J84"/>
  <c i="4" r="BK133"/>
  <c r="J133"/>
  <c r="BK132"/>
  <c r="J132"/>
  <c r="BK131"/>
  <c r="J131"/>
  <c r="BK130"/>
  <c r="J130"/>
  <c r="BK129"/>
  <c r="J129"/>
  <c r="BK128"/>
  <c r="BK127"/>
  <c r="J125"/>
  <c r="J123"/>
  <c r="J121"/>
  <c r="BK117"/>
  <c r="J116"/>
  <c r="BK114"/>
  <c r="J113"/>
  <c r="J111"/>
  <c r="BK110"/>
  <c r="J109"/>
  <c r="BK108"/>
  <c r="J107"/>
  <c r="J99"/>
  <c r="BK97"/>
  <c r="J96"/>
  <c r="BK94"/>
  <c r="J93"/>
  <c r="BK92"/>
  <c r="BK91"/>
  <c r="J90"/>
  <c r="J88"/>
  <c r="J86"/>
  <c r="BK85"/>
  <c r="J84"/>
  <c i="3" r="J184"/>
  <c r="BK183"/>
  <c r="J180"/>
  <c r="J176"/>
  <c r="J174"/>
  <c r="J173"/>
  <c r="J172"/>
  <c r="BK171"/>
  <c r="BK170"/>
  <c r="BK167"/>
  <c r="J166"/>
  <c r="BK165"/>
  <c r="J162"/>
  <c r="J160"/>
  <c r="J159"/>
  <c r="J158"/>
  <c r="BK157"/>
  <c r="BK156"/>
  <c r="BK155"/>
  <c r="J154"/>
  <c r="J149"/>
  <c r="BK146"/>
  <c r="BK145"/>
  <c r="J143"/>
  <c r="BK142"/>
  <c r="BK140"/>
  <c r="BK138"/>
  <c r="J134"/>
  <c r="J133"/>
  <c r="J132"/>
  <c r="BK131"/>
  <c r="BK130"/>
  <c r="J129"/>
  <c r="BK122"/>
  <c r="BK121"/>
  <c r="J120"/>
  <c r="J119"/>
  <c r="J118"/>
  <c r="J116"/>
  <c r="BK109"/>
  <c r="J106"/>
  <c r="J105"/>
  <c r="J104"/>
  <c r="J98"/>
  <c r="BK96"/>
  <c r="BK95"/>
  <c r="BK92"/>
  <c r="J91"/>
  <c r="J89"/>
  <c r="J85"/>
  <c r="BK83"/>
  <c r="J82"/>
  <c i="2" r="BK84"/>
  <c i="4" r="J126"/>
  <c r="BK125"/>
  <c r="BK124"/>
  <c r="BK123"/>
  <c r="J120"/>
  <c r="BK118"/>
  <c r="BK115"/>
  <c r="J114"/>
  <c r="BK113"/>
  <c r="BK112"/>
  <c r="BK107"/>
  <c r="BK104"/>
  <c r="J103"/>
  <c r="BK102"/>
  <c r="J101"/>
  <c r="J98"/>
  <c r="J95"/>
  <c r="BK90"/>
  <c r="BK89"/>
  <c r="BK87"/>
  <c r="BK82"/>
  <c i="3" r="BK189"/>
  <c r="BK188"/>
  <c r="J187"/>
  <c r="J186"/>
  <c r="J183"/>
  <c r="J181"/>
  <c r="BK173"/>
  <c r="J170"/>
  <c r="BK169"/>
  <c r="J168"/>
  <c r="J164"/>
  <c r="J161"/>
  <c r="BK153"/>
  <c r="BK150"/>
  <c r="J148"/>
  <c r="BK147"/>
  <c r="J144"/>
  <c r="J139"/>
  <c r="BK137"/>
  <c r="BK136"/>
  <c r="J135"/>
  <c r="BK128"/>
  <c r="J127"/>
  <c r="BK126"/>
  <c r="J125"/>
  <c r="BK124"/>
  <c r="J123"/>
  <c r="J117"/>
  <c r="BK113"/>
  <c r="J111"/>
  <c r="BK110"/>
  <c r="J109"/>
  <c r="J108"/>
  <c r="BK106"/>
  <c r="BK103"/>
  <c r="BK101"/>
  <c r="J99"/>
  <c r="BK94"/>
  <c r="BK90"/>
  <c r="J87"/>
  <c r="BK86"/>
  <c r="BK85"/>
  <c r="BK82"/>
  <c i="4" r="J122"/>
  <c r="BK120"/>
  <c r="BK119"/>
  <c r="J118"/>
  <c r="J110"/>
  <c r="J106"/>
  <c r="J105"/>
  <c r="J104"/>
  <c r="J102"/>
  <c r="J100"/>
  <c r="J92"/>
  <c r="J89"/>
  <c r="BK88"/>
  <c r="BK84"/>
  <c r="BK83"/>
  <c i="3" r="BK186"/>
  <c r="J185"/>
  <c r="BK182"/>
  <c r="BK181"/>
  <c r="BK179"/>
  <c r="J178"/>
  <c r="BK177"/>
  <c r="BK176"/>
  <c r="J175"/>
  <c r="J169"/>
  <c r="BK168"/>
  <c r="J167"/>
  <c r="BK163"/>
  <c r="BK160"/>
  <c r="J157"/>
  <c r="BK152"/>
  <c r="J151"/>
  <c r="BK149"/>
  <c r="BK143"/>
  <c r="J142"/>
  <c r="J141"/>
  <c r="J138"/>
  <c r="BK135"/>
  <c r="BK129"/>
  <c r="J126"/>
  <c r="BK125"/>
  <c r="J124"/>
  <c r="BK123"/>
  <c r="BK120"/>
  <c r="BK118"/>
  <c r="BK117"/>
  <c r="BK116"/>
  <c r="J115"/>
  <c r="BK114"/>
  <c r="BK112"/>
  <c r="BK107"/>
  <c r="BK102"/>
  <c r="BK100"/>
  <c r="BK99"/>
  <c r="J97"/>
  <c r="J96"/>
  <c r="J94"/>
  <c r="J93"/>
  <c r="J88"/>
  <c r="J86"/>
  <c r="J84"/>
  <c r="J83"/>
  <c i="1" r="AS54"/>
  <c i="4" r="J128"/>
  <c r="J127"/>
  <c r="BK126"/>
  <c r="J124"/>
  <c r="BK122"/>
  <c r="BK121"/>
  <c r="J119"/>
  <c r="J117"/>
  <c r="BK116"/>
  <c r="J115"/>
  <c r="J112"/>
  <c r="BK111"/>
  <c r="BK109"/>
  <c r="J108"/>
  <c r="BK106"/>
  <c r="BK105"/>
  <c r="BK103"/>
  <c r="BK101"/>
  <c r="BK100"/>
  <c r="BK99"/>
  <c r="BK98"/>
  <c r="J97"/>
  <c r="BK96"/>
  <c r="BK95"/>
  <c r="J94"/>
  <c r="BK93"/>
  <c r="J91"/>
  <c r="J87"/>
  <c r="BK86"/>
  <c r="J85"/>
  <c r="J83"/>
  <c r="J82"/>
  <c i="3" r="J189"/>
  <c r="J188"/>
  <c r="BK187"/>
  <c r="BK185"/>
  <c r="BK184"/>
  <c r="J182"/>
  <c r="BK180"/>
  <c r="J179"/>
  <c r="BK178"/>
  <c r="J177"/>
  <c r="BK175"/>
  <c r="BK174"/>
  <c r="BK172"/>
  <c r="J171"/>
  <c r="BK166"/>
  <c r="J165"/>
  <c r="BK164"/>
  <c r="J163"/>
  <c r="BK162"/>
  <c r="BK161"/>
  <c r="BK159"/>
  <c r="BK158"/>
  <c r="J156"/>
  <c r="J155"/>
  <c r="BK154"/>
  <c r="J153"/>
  <c r="J152"/>
  <c r="BK151"/>
  <c r="J150"/>
  <c r="BK148"/>
  <c r="J147"/>
  <c r="J146"/>
  <c r="J145"/>
  <c r="BK144"/>
  <c r="BK141"/>
  <c r="J140"/>
  <c r="BK139"/>
  <c r="J137"/>
  <c r="J136"/>
  <c r="BK134"/>
  <c r="BK133"/>
  <c r="BK132"/>
  <c r="J131"/>
  <c r="J130"/>
  <c r="J128"/>
  <c r="BK127"/>
  <c r="J122"/>
  <c r="J121"/>
  <c r="BK119"/>
  <c r="BK115"/>
  <c r="J114"/>
  <c r="J113"/>
  <c r="J112"/>
  <c r="BK111"/>
  <c r="J110"/>
  <c r="BK108"/>
  <c r="J107"/>
  <c r="BK105"/>
  <c r="BK104"/>
  <c r="J103"/>
  <c r="J102"/>
  <c r="J101"/>
  <c r="J100"/>
  <c r="BK98"/>
  <c r="BK97"/>
  <c r="J95"/>
  <c r="BK93"/>
  <c r="J92"/>
  <c r="BK91"/>
  <c r="J90"/>
  <c r="BK89"/>
  <c r="BK88"/>
  <c r="BK87"/>
  <c r="BK84"/>
  <c i="2" r="J84"/>
  <c i="5" r="F36"/>
  <c i="1" r="BC58"/>
  <c i="2" r="F36"/>
  <c i="1" r="BC55"/>
  <c i="2" r="J34"/>
  <c i="1" r="AW55"/>
  <c i="5" r="F37"/>
  <c i="1" r="BD58"/>
  <c i="5" r="F35"/>
  <c i="1" r="BB58"/>
  <c i="5" r="J34"/>
  <c i="1" r="AW58"/>
  <c i="2" r="F37"/>
  <c i="1" r="BD55"/>
  <c i="2" r="F35"/>
  <c i="1" r="BB55"/>
  <c i="3" l="1" r="P81"/>
  <c r="P80"/>
  <c i="1" r="AU56"/>
  <c i="3" r="R81"/>
  <c r="R80"/>
  <c r="BK81"/>
  <c r="J81"/>
  <c r="J60"/>
  <c r="T81"/>
  <c r="T80"/>
  <c i="4" r="BK81"/>
  <c r="J81"/>
  <c r="J60"/>
  <c r="P81"/>
  <c r="P80"/>
  <c i="1" r="AU57"/>
  <c i="4" r="R81"/>
  <c r="R80"/>
  <c r="T81"/>
  <c r="T80"/>
  <c i="3" r="J76"/>
  <c r="F77"/>
  <c r="BE82"/>
  <c r="BE83"/>
  <c r="BE84"/>
  <c r="BE86"/>
  <c r="BE94"/>
  <c r="BE97"/>
  <c r="BE108"/>
  <c r="BE110"/>
  <c r="BE115"/>
  <c r="BE117"/>
  <c r="BE119"/>
  <c r="BE122"/>
  <c r="BE123"/>
  <c r="BE129"/>
  <c r="BE131"/>
  <c r="BE136"/>
  <c r="BE137"/>
  <c r="BE141"/>
  <c r="BE142"/>
  <c r="BE154"/>
  <c r="BE157"/>
  <c r="BE159"/>
  <c r="BE160"/>
  <c r="BE165"/>
  <c r="BE173"/>
  <c r="BE174"/>
  <c r="BE177"/>
  <c r="BE179"/>
  <c r="BE187"/>
  <c r="BE188"/>
  <c i="4" r="E48"/>
  <c r="J54"/>
  <c r="BE82"/>
  <c r="BE85"/>
  <c r="BE87"/>
  <c r="BE88"/>
  <c r="BE89"/>
  <c r="BE90"/>
  <c r="BE95"/>
  <c r="BE97"/>
  <c r="BE100"/>
  <c r="BE101"/>
  <c r="BE102"/>
  <c r="BE103"/>
  <c r="BE105"/>
  <c r="BE107"/>
  <c r="BE113"/>
  <c r="BE115"/>
  <c r="BE118"/>
  <c r="BE120"/>
  <c r="BE121"/>
  <c r="BE127"/>
  <c r="BE128"/>
  <c i="2" r="E48"/>
  <c r="J54"/>
  <c r="BE84"/>
  <c i="3" r="BE89"/>
  <c r="BE90"/>
  <c r="BE98"/>
  <c r="BE103"/>
  <c r="BE105"/>
  <c r="BE121"/>
  <c r="BE124"/>
  <c r="BE128"/>
  <c r="BE130"/>
  <c r="BE133"/>
  <c r="BE139"/>
  <c r="BE144"/>
  <c r="BE146"/>
  <c r="BE153"/>
  <c r="BE156"/>
  <c r="BE158"/>
  <c r="BE161"/>
  <c r="BE164"/>
  <c r="BE166"/>
  <c r="BE170"/>
  <c r="BE183"/>
  <c i="4" r="BE86"/>
  <c r="BE91"/>
  <c r="BE93"/>
  <c r="BE98"/>
  <c r="BE108"/>
  <c r="BE111"/>
  <c r="BE112"/>
  <c r="BE114"/>
  <c r="BE117"/>
  <c r="BE123"/>
  <c r="BE124"/>
  <c i="2" r="F55"/>
  <c r="J75"/>
  <c i="3" r="E48"/>
  <c r="J74"/>
  <c r="BE88"/>
  <c r="BE91"/>
  <c r="BE92"/>
  <c r="BE95"/>
  <c r="BE104"/>
  <c r="BE116"/>
  <c r="BE118"/>
  <c r="BE120"/>
  <c r="BE132"/>
  <c r="BE134"/>
  <c r="BE138"/>
  <c r="BE140"/>
  <c r="BE143"/>
  <c r="BE145"/>
  <c r="BE152"/>
  <c r="BE155"/>
  <c r="BE162"/>
  <c r="BE167"/>
  <c r="BE168"/>
  <c r="BE171"/>
  <c r="BE172"/>
  <c r="BE176"/>
  <c r="BE180"/>
  <c r="BE182"/>
  <c r="BE184"/>
  <c r="BE185"/>
  <c r="BE186"/>
  <c r="BE189"/>
  <c i="4" r="F55"/>
  <c r="BE84"/>
  <c r="BE92"/>
  <c r="BE94"/>
  <c r="BE96"/>
  <c r="BE99"/>
  <c r="BE109"/>
  <c r="BE110"/>
  <c r="BE116"/>
  <c r="BE119"/>
  <c r="BE122"/>
  <c i="2" r="BK83"/>
  <c r="J83"/>
  <c r="J61"/>
  <c i="3" r="BE85"/>
  <c r="BE87"/>
  <c r="BE93"/>
  <c r="BE96"/>
  <c r="BE99"/>
  <c r="BE100"/>
  <c r="BE101"/>
  <c r="BE102"/>
  <c r="BE106"/>
  <c r="BE107"/>
  <c r="BE109"/>
  <c r="BE111"/>
  <c r="BE112"/>
  <c r="BE113"/>
  <c r="BE114"/>
  <c r="BE125"/>
  <c r="BE126"/>
  <c r="BE127"/>
  <c r="BE135"/>
  <c r="BE147"/>
  <c r="BE148"/>
  <c r="BE149"/>
  <c r="BE150"/>
  <c r="BE151"/>
  <c r="BE163"/>
  <c r="BE169"/>
  <c r="BE175"/>
  <c r="BE178"/>
  <c r="BE181"/>
  <c i="4" r="J52"/>
  <c r="BE83"/>
  <c r="BE104"/>
  <c r="BE106"/>
  <c r="BE125"/>
  <c r="BE126"/>
  <c r="BE129"/>
  <c r="BE130"/>
  <c r="BE131"/>
  <c r="BE132"/>
  <c r="BE133"/>
  <c i="5" r="E48"/>
  <c r="J52"/>
  <c r="J54"/>
  <c r="F55"/>
  <c r="BE84"/>
  <c r="BK83"/>
  <c r="J83"/>
  <c r="J61"/>
  <c i="3" r="F34"/>
  <c i="1" r="BA56"/>
  <c i="3" r="J34"/>
  <c i="1" r="AW56"/>
  <c i="4" r="F36"/>
  <c i="1" r="BC57"/>
  <c i="4" r="F34"/>
  <c i="1" r="BA57"/>
  <c i="4" r="F35"/>
  <c i="1" r="BB57"/>
  <c i="5" r="F34"/>
  <c i="1" r="BA58"/>
  <c i="3" r="F35"/>
  <c i="1" r="BB56"/>
  <c i="4" r="F37"/>
  <c i="1" r="BD57"/>
  <c i="2" r="F34"/>
  <c i="1" r="BA55"/>
  <c i="3" r="F37"/>
  <c i="1" r="BD56"/>
  <c i="4" r="J34"/>
  <c i="1" r="AW57"/>
  <c i="3" r="F36"/>
  <c i="1" r="BC56"/>
  <c i="2" r="J33"/>
  <c i="1" r="AV55"/>
  <c r="AT55"/>
  <c i="5" r="J33"/>
  <c i="1" r="AV58"/>
  <c r="AT58"/>
  <c i="2" l="1" r="BK82"/>
  <c r="BK81"/>
  <c r="J81"/>
  <c r="J59"/>
  <c i="3" r="BK80"/>
  <c r="J80"/>
  <c i="4" r="BK80"/>
  <c r="J80"/>
  <c r="J59"/>
  <c i="5" r="BK82"/>
  <c r="J82"/>
  <c r="J60"/>
  <c i="2" r="F33"/>
  <c i="1" r="AZ55"/>
  <c i="3" r="J30"/>
  <c i="1" r="AG56"/>
  <c r="BC54"/>
  <c r="W32"/>
  <c r="BB54"/>
  <c r="W31"/>
  <c r="AU54"/>
  <c r="BA54"/>
  <c r="W30"/>
  <c i="4" r="F33"/>
  <c i="1" r="AZ57"/>
  <c i="5" r="F33"/>
  <c i="1" r="AZ58"/>
  <c i="3" r="F33"/>
  <c i="1" r="AZ56"/>
  <c i="4" r="J33"/>
  <c i="1" r="AV57"/>
  <c r="AT57"/>
  <c r="BD54"/>
  <c r="W33"/>
  <c i="3" r="J33"/>
  <c i="1" r="AV56"/>
  <c r="AT56"/>
  <c i="3" l="1" r="J39"/>
  <c i="2" r="J82"/>
  <c r="J60"/>
  <c i="3" r="J59"/>
  <c i="5" r="BK81"/>
  <c r="J81"/>
  <c r="J59"/>
  <c i="1" r="AN56"/>
  <c r="AZ54"/>
  <c r="W29"/>
  <c r="AW54"/>
  <c r="AK30"/>
  <c i="4" r="J30"/>
  <c i="1" r="AG57"/>
  <c r="AN57"/>
  <c i="2" r="J30"/>
  <c i="1" r="AG55"/>
  <c r="AN55"/>
  <c r="AY54"/>
  <c r="AX54"/>
  <c i="2" l="1" r="J39"/>
  <c i="4" r="J39"/>
  <c i="1" r="AV54"/>
  <c r="AK29"/>
  <c i="5" r="J30"/>
  <c i="1" r="AG58"/>
  <c r="AN58"/>
  <c i="5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<sst xmlns="http://schemas.openxmlformats.org/spreadsheetml/2006/main">
  <si>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</si>
  <si>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</si>
  <si>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</si>
  <si>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</si>
  <si>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</si>
  <si>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{5e82e146-2a88-4fbf-84ef-ee188739740c}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</si>
  <si>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</si>
  <si>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</si>
  <si>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</si>
  <si>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</si>
  <si>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</si>
  <si>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</si>
  <si>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</si>
  <si>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</si>
  <si>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20210113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</si>
  <si>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</si>
  <si>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</si>
  <si>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SSZT 2020-2021 - KB a kompresoroven</t>
  </si>
  <si>
    <t>0,1</t>
  </si>
  <si>
    <t>KSO:</t>
  </si>
  <si>
    <t>824</t>
  </si>
  <si>
    <t>CC-CZ:</t>
  </si>
  <si>
    <t/>
  </si>
  <si>
    <t>1</t>
  </si>
  <si>
    <t>Místo:</t>
  </si>
  <si>
    <t>Oblastní ředitelství Ostrava</t>
  </si>
  <si>
    <t>Datum:</t>
  </si>
  <si>
    <t>13. 1. 2021</t>
  </si>
  <si>
    <t>10</t>
  </si>
  <si>
    <t>100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</si>
  <si>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</si>
  <si>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</si>
  <si>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</si>
  <si>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</si>
  <si>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</si>
  <si>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</si>
  <si>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</si>
  <si>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</si>
  <si>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</si>
  <si>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</si>
  <si>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</si>
  <si>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</si>
  <si>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</si>
  <si>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</si>
  <si>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</si>
  <si>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</si>
  <si>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</si>
  <si>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</si>
  <si>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</si>
  <si>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</si>
  <si>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</si>
  <si>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</si>
  <si>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</si>
  <si>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</si>
  <si>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</si>
  <si>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</si>
  <si>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</si>
  <si>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</si>
  <si>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</si>
  <si>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</si>
  <si>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</si>
  <si>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</si>
  <si>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</si>
  <si>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</si>
  <si>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</si>
  <si>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</si>
  <si>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</si>
  <si>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</si>
  <si>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</si>
  <si>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</si>
  <si>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</si>
  <si>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</si>
  <si>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</si>
  <si>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</si>
  <si>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</si>
  <si>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</si>
  <si>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</si>
  <si>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</si>
  <si>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</si>
  <si>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</si>
  <si>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</si>
  <si>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</si>
  <si>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</si>
  <si>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Údržba kolejových brzd</t>
  </si>
  <si>
    <t>PRO</t>
  </si>
  <si>
    <t>{0f1d0ef2-0da5-4982-b343-31522b1dd000}</t>
  </si>
  <si>
    <t>2</t>
  </si>
  <si>
    <t>PS02</t>
  </si>
  <si>
    <t>Opravy kolejových brzd</t>
  </si>
  <si>
    <t>{582b5d2c-f4bf-4801-874c-18a617a004e2}</t>
  </si>
  <si>
    <t>PS03</t>
  </si>
  <si>
    <t>Opravy kompresoroven</t>
  </si>
  <si>
    <t>{1ea2665c-b658-4e9b-b13f-0853da4bcf52}</t>
  </si>
  <si>
    <t>VON</t>
  </si>
  <si>
    <t>-</t>
  </si>
  <si>
    <t>{6acc1bb0-42a4-44cb-b355-3e0cd774e839}</t>
  </si>
  <si>
    <t>KRYCÍ LIST SOUPISU PRACÍ</t>
  </si>
  <si>
    <t>Objekt:</t>
  </si>
  <si>
    <t>PS01 - Údržba kolejových brzd</t>
  </si>
  <si>
    <t>REKAPITULACE ČLENĚNÍ SOUPISU PRACÍ</t>
  </si>
  <si>
    <t>Kód dílu - Popis</t>
  </si>
  <si>
    <t>Cena celkem [CZK]</t>
  </si>
  <si>
    <t>-1</t>
  </si>
  <si>
    <t>N00 - Nepojmenované práce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</si>
  <si>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</si>
  <si>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</si>
  <si>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</si>
  <si>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</si>
  <si>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</si>
  <si>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</si>
  <si>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</si>
  <si>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</si>
  <si>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</si>
  <si>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</si>
  <si>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</si>
  <si>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</si>
  <si>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</si>
  <si>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</si>
  <si>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</si>
  <si>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Nepojmenované práce</t>
  </si>
  <si>
    <t>4</t>
  </si>
  <si>
    <t>ROZPOCET</t>
  </si>
  <si>
    <t>N01</t>
  </si>
  <si>
    <t>Nepojmenovaný díl</t>
  </si>
  <si>
    <t>K</t>
  </si>
  <si>
    <t>759180800R</t>
  </si>
  <si>
    <t>Údržba kolejových brzd a kompresoroven (za 1 rok)</t>
  </si>
  <si>
    <t>ks</t>
  </si>
  <si>
    <t>PS02 - Opravy kolejových brzd</t>
  </si>
  <si>
    <t>OST - Ostatní</t>
  </si>
  <si>
    <t>OST</t>
  </si>
  <si>
    <t>Ostatní</t>
  </si>
  <si>
    <t>7591705040</t>
  </si>
  <si>
    <t>Montáž ovládací soupravy JKB</t>
  </si>
  <si>
    <t>kus</t>
  </si>
  <si>
    <t>Sborník UOŽI 01 2021</t>
  </si>
  <si>
    <t>7591815022</t>
  </si>
  <si>
    <t>Montáž odfukovacího hrdla JKB</t>
  </si>
  <si>
    <t>3</t>
  </si>
  <si>
    <t>7591815030</t>
  </si>
  <si>
    <t>Montáž trámce JKB středního</t>
  </si>
  <si>
    <t>6</t>
  </si>
  <si>
    <t>7591815032</t>
  </si>
  <si>
    <t>Montáž trámce JKB nájezdového L/P</t>
  </si>
  <si>
    <t>8</t>
  </si>
  <si>
    <t>5</t>
  </si>
  <si>
    <t>7591815035</t>
  </si>
  <si>
    <t>Montáž spodní pístnice JKB</t>
  </si>
  <si>
    <t>7591815060</t>
  </si>
  <si>
    <t>Montáž hadice JKB spojovací</t>
  </si>
  <si>
    <t>12</t>
  </si>
  <si>
    <t>7</t>
  </si>
  <si>
    <t>7591815062</t>
  </si>
  <si>
    <t>Montáž hadice JKB tendrové</t>
  </si>
  <si>
    <t>14</t>
  </si>
  <si>
    <t>7591815070</t>
  </si>
  <si>
    <t>Montáž tlumiče komplet JKB jednoramenné páky</t>
  </si>
  <si>
    <t>16</t>
  </si>
  <si>
    <t>9</t>
  </si>
  <si>
    <t>7591815072</t>
  </si>
  <si>
    <t>Montáž tlumiče komplet JKB dvouramenné páky</t>
  </si>
  <si>
    <t>18</t>
  </si>
  <si>
    <t>7591815075</t>
  </si>
  <si>
    <t>Montáž čepu páky a pístu JKB</t>
  </si>
  <si>
    <t>20</t>
  </si>
  <si>
    <t>11</t>
  </si>
  <si>
    <t>7591815080</t>
  </si>
  <si>
    <t>Montáž seřizovacího šroubu TR 70x10 JKB</t>
  </si>
  <si>
    <t>22</t>
  </si>
  <si>
    <t>7591815085</t>
  </si>
  <si>
    <t>Montáž šroubu k lištám M27x80 (8G)+matice+podložka JKB</t>
  </si>
  <si>
    <t>24</t>
  </si>
  <si>
    <t>13</t>
  </si>
  <si>
    <t>7591815090</t>
  </si>
  <si>
    <t>Montáž šroubu TR68 JKB</t>
  </si>
  <si>
    <t>26</t>
  </si>
  <si>
    <t>7591815095</t>
  </si>
  <si>
    <t>Montáž kamenu TR68 JKB</t>
  </si>
  <si>
    <t>28</t>
  </si>
  <si>
    <t>7591815100</t>
  </si>
  <si>
    <t>Montáž pojistky šroubu TR68 JKB</t>
  </si>
  <si>
    <t>30</t>
  </si>
  <si>
    <t>7591815105</t>
  </si>
  <si>
    <t>Montáž svěrky JKB</t>
  </si>
  <si>
    <t>32</t>
  </si>
  <si>
    <t>17</t>
  </si>
  <si>
    <t>7591815110</t>
  </si>
  <si>
    <t>Montáž šroubu svěrkového, pérovky, matky JKB</t>
  </si>
  <si>
    <t>34</t>
  </si>
  <si>
    <t>7591815115</t>
  </si>
  <si>
    <t>Montáž svorníku válce JKB</t>
  </si>
  <si>
    <t>36</t>
  </si>
  <si>
    <t>19</t>
  </si>
  <si>
    <t>7591815120</t>
  </si>
  <si>
    <t>Montáž šroubu nástavce JKB</t>
  </si>
  <si>
    <t>38</t>
  </si>
  <si>
    <t>7591815125</t>
  </si>
  <si>
    <t>Montáž matice TR 70X10 JKB</t>
  </si>
  <si>
    <t>40</t>
  </si>
  <si>
    <t>7591815130</t>
  </si>
  <si>
    <t>Montáž pružiny ke sponě JKB</t>
  </si>
  <si>
    <t>42</t>
  </si>
  <si>
    <t>7591815135</t>
  </si>
  <si>
    <t>Montáž mazání hlavního čepu JKB</t>
  </si>
  <si>
    <t>44</t>
  </si>
  <si>
    <t>23</t>
  </si>
  <si>
    <t>7591815140</t>
  </si>
  <si>
    <t>Montáž šroubu přídržnice JKB</t>
  </si>
  <si>
    <t>46</t>
  </si>
  <si>
    <t>7591815145</t>
  </si>
  <si>
    <t>Montáž dvojitého pružného kroužku JKB</t>
  </si>
  <si>
    <t>48</t>
  </si>
  <si>
    <t>25</t>
  </si>
  <si>
    <t>7591815150</t>
  </si>
  <si>
    <t>Montáž nájezdové lišty JKB pravé</t>
  </si>
  <si>
    <t>50</t>
  </si>
  <si>
    <t>7591815152</t>
  </si>
  <si>
    <t>Montáž nájezdové lišty JKB levé</t>
  </si>
  <si>
    <t>52</t>
  </si>
  <si>
    <t>27</t>
  </si>
  <si>
    <t>7591815155</t>
  </si>
  <si>
    <t>Montáž střední lišty JKB</t>
  </si>
  <si>
    <t>54</t>
  </si>
  <si>
    <t>7591815170</t>
  </si>
  <si>
    <t>Frézování brzdové lišty JKB - strojní opracování nové brzdové lišty na požadovaný rozměr</t>
  </si>
  <si>
    <t>56</t>
  </si>
  <si>
    <t>29</t>
  </si>
  <si>
    <t>7591815300</t>
  </si>
  <si>
    <t>Montáž pouzdra drážkovaného JKB-U</t>
  </si>
  <si>
    <t>58</t>
  </si>
  <si>
    <t>7591815305</t>
  </si>
  <si>
    <t>Montáž podkovy nicohlavu JKB-U</t>
  </si>
  <si>
    <t>60</t>
  </si>
  <si>
    <t>31</t>
  </si>
  <si>
    <t>7591815310</t>
  </si>
  <si>
    <t>Montáž nicohlavu JKB-U</t>
  </si>
  <si>
    <t>62</t>
  </si>
  <si>
    <t>7591815315</t>
  </si>
  <si>
    <t>Montáž kamenu nicohlavu JKB-U</t>
  </si>
  <si>
    <t>64</t>
  </si>
  <si>
    <t>33</t>
  </si>
  <si>
    <t>7591817022</t>
  </si>
  <si>
    <t>Demontáž odfukovacího hrdla JKB</t>
  </si>
  <si>
    <t>66</t>
  </si>
  <si>
    <t>7591817030</t>
  </si>
  <si>
    <t>Demontáž trámce JKB středního</t>
  </si>
  <si>
    <t>68</t>
  </si>
  <si>
    <t>35</t>
  </si>
  <si>
    <t>7591817032</t>
  </si>
  <si>
    <t>Demontáž trámce JKB nájezdového L/P</t>
  </si>
  <si>
    <t>864611192</t>
  </si>
  <si>
    <t>7591817035</t>
  </si>
  <si>
    <t>Demontáž spodní pístnice JKB</t>
  </si>
  <si>
    <t>70</t>
  </si>
  <si>
    <t>37</t>
  </si>
  <si>
    <t>7591817060</t>
  </si>
  <si>
    <t>Demontáž hadice JKB spojovací</t>
  </si>
  <si>
    <t>72</t>
  </si>
  <si>
    <t>7591817062</t>
  </si>
  <si>
    <t>Demontáž hadice JKB tendrové</t>
  </si>
  <si>
    <t>74</t>
  </si>
  <si>
    <t>39</t>
  </si>
  <si>
    <t>7591817072</t>
  </si>
  <si>
    <t>Demontáž tlumiče komplet JKB dvouramenné páky</t>
  </si>
  <si>
    <t>76</t>
  </si>
  <si>
    <t>7591817075</t>
  </si>
  <si>
    <t>Demontáž čepu páky a pístu JKB</t>
  </si>
  <si>
    <t>78</t>
  </si>
  <si>
    <t>41</t>
  </si>
  <si>
    <t>7591817080</t>
  </si>
  <si>
    <t>Demontáž seřizovacího šroubu TR 70x10 JKB</t>
  </si>
  <si>
    <t>80</t>
  </si>
  <si>
    <t>7591817085</t>
  </si>
  <si>
    <t>Demontáž šroubu k lištám M27x80 (8G)+matice+podložka JKB</t>
  </si>
  <si>
    <t>82</t>
  </si>
  <si>
    <t>43</t>
  </si>
  <si>
    <t>7591817090</t>
  </si>
  <si>
    <t>Demontáž šroubu TR68 JKB</t>
  </si>
  <si>
    <t>84</t>
  </si>
  <si>
    <t>7591817095</t>
  </si>
  <si>
    <t>Demontáž kamenu TR68 JKB</t>
  </si>
  <si>
    <t>86</t>
  </si>
  <si>
    <t>45</t>
  </si>
  <si>
    <t>7591817230</t>
  </si>
  <si>
    <t>Demontáž páky JKB-U jednoramenné</t>
  </si>
  <si>
    <t>88</t>
  </si>
  <si>
    <t>7591817305</t>
  </si>
  <si>
    <t>Demontáž podkovy nicohlavu JKB-U</t>
  </si>
  <si>
    <t>90</t>
  </si>
  <si>
    <t>47</t>
  </si>
  <si>
    <t>7591817310</t>
  </si>
  <si>
    <t>Demontáž nicohlavu JKB-U</t>
  </si>
  <si>
    <t>92</t>
  </si>
  <si>
    <t>7591817315</t>
  </si>
  <si>
    <t>Demontáž kamenu nicohlavu JKB-U</t>
  </si>
  <si>
    <t>94</t>
  </si>
  <si>
    <t>49</t>
  </si>
  <si>
    <t>7591817320</t>
  </si>
  <si>
    <t>Demontáž svěrky JKB-U</t>
  </si>
  <si>
    <t>96</t>
  </si>
  <si>
    <t>7591817325</t>
  </si>
  <si>
    <t>Demontáž šroubu svěrkového, pérovky, matky JKB-U</t>
  </si>
  <si>
    <t>98</t>
  </si>
  <si>
    <t>51</t>
  </si>
  <si>
    <t>7591817330</t>
  </si>
  <si>
    <t>Demontáž svorníku válce JKB-U</t>
  </si>
  <si>
    <t>7591817335</t>
  </si>
  <si>
    <t>Demontáž šroubu nástavce JKB-U</t>
  </si>
  <si>
    <t>102</t>
  </si>
  <si>
    <t>53</t>
  </si>
  <si>
    <t>7591817340</t>
  </si>
  <si>
    <t>Demontáž matice TR 70X10 JKB-U</t>
  </si>
  <si>
    <t>104</t>
  </si>
  <si>
    <t>7591817345</t>
  </si>
  <si>
    <t>Demontáž pružiny ke sponě JKB-U</t>
  </si>
  <si>
    <t>106</t>
  </si>
  <si>
    <t>55</t>
  </si>
  <si>
    <t>7591817350</t>
  </si>
  <si>
    <t>Demontáž mazání hlavního čepu JKB-U</t>
  </si>
  <si>
    <t>108</t>
  </si>
  <si>
    <t>7591817355</t>
  </si>
  <si>
    <t>Demontáž šroubu přídržnice JKB-U</t>
  </si>
  <si>
    <t>110</t>
  </si>
  <si>
    <t>57</t>
  </si>
  <si>
    <t>7591817360</t>
  </si>
  <si>
    <t>Demontáž dvojitého pružného kroužku JKB-U</t>
  </si>
  <si>
    <t>112</t>
  </si>
  <si>
    <t>7591817365</t>
  </si>
  <si>
    <t>Demontáž nájezdové lišty JKB-U pravé</t>
  </si>
  <si>
    <t>114</t>
  </si>
  <si>
    <t>59</t>
  </si>
  <si>
    <t>7591817367</t>
  </si>
  <si>
    <t>Demontáž nájezdové lišty JKB-U levé</t>
  </si>
  <si>
    <t>116</t>
  </si>
  <si>
    <t>7591817370</t>
  </si>
  <si>
    <t>Demontáž střední lišty JKB-U</t>
  </si>
  <si>
    <t>118</t>
  </si>
  <si>
    <t>61</t>
  </si>
  <si>
    <t>7591857125</t>
  </si>
  <si>
    <t>Demontáž pojistky šroubu TR68 HJKB</t>
  </si>
  <si>
    <t>-21713237</t>
  </si>
  <si>
    <t>7591857315</t>
  </si>
  <si>
    <t>Demontáž pouzdra drážkovaného HJKB-U</t>
  </si>
  <si>
    <t>122</t>
  </si>
  <si>
    <t>63</t>
  </si>
  <si>
    <t>7591915115</t>
  </si>
  <si>
    <t>Montáž manometru - zahrnuje umístění a připojení k rozvodům tlakového vzduchu</t>
  </si>
  <si>
    <t>124</t>
  </si>
  <si>
    <t>7591915160</t>
  </si>
  <si>
    <t>Montáž ventilu pojišťovacího DN 15</t>
  </si>
  <si>
    <t>126</t>
  </si>
  <si>
    <t>65</t>
  </si>
  <si>
    <t>7591915170</t>
  </si>
  <si>
    <t>Montáž ventilu redukčního</t>
  </si>
  <si>
    <t>128</t>
  </si>
  <si>
    <t>7591917115</t>
  </si>
  <si>
    <t>Demontáž manometru - zahrnuje odpojení od rozvodů tlakového vzduchu</t>
  </si>
  <si>
    <t>130</t>
  </si>
  <si>
    <t>67</t>
  </si>
  <si>
    <t>7591917160</t>
  </si>
  <si>
    <t>Demontáž ventilu pojišťovacího DN 15</t>
  </si>
  <si>
    <t>132</t>
  </si>
  <si>
    <t>7591917170</t>
  </si>
  <si>
    <t>Demontáž ventilu redukčního</t>
  </si>
  <si>
    <t>134</t>
  </si>
  <si>
    <t>69</t>
  </si>
  <si>
    <t>7591705200</t>
  </si>
  <si>
    <t>Montáž součástí kolejových brzd OSJKB těsnění (DAKO- elektromagnetický ventil 6VZ)</t>
  </si>
  <si>
    <t>140</t>
  </si>
  <si>
    <t>7591705202</t>
  </si>
  <si>
    <t>Montáž součástí kolejových brzd OSJKB topné desky 150 W</t>
  </si>
  <si>
    <t>142</t>
  </si>
  <si>
    <t>71</t>
  </si>
  <si>
    <t>7591705204</t>
  </si>
  <si>
    <t>Montáž součástí kolejových brzd OSJKB elektromagnetického ventilu 6VZ</t>
  </si>
  <si>
    <t>144</t>
  </si>
  <si>
    <t>7591705206</t>
  </si>
  <si>
    <t>Montáž součástí kolejových brzd OSJKB těsnění tl. 5 mm (příruba-DAKO)</t>
  </si>
  <si>
    <t>146</t>
  </si>
  <si>
    <t>73</t>
  </si>
  <si>
    <t>7591705208</t>
  </si>
  <si>
    <t>Montáž součástí kolejových brzd OSJKB regulátoru teploty 0-40°C kontakty B</t>
  </si>
  <si>
    <t>148</t>
  </si>
  <si>
    <t>7591707200</t>
  </si>
  <si>
    <t>Demontáž součástí kolejových brzd OSJKB těsnění (DAKO- elektromagnetický ventil 6VZ)</t>
  </si>
  <si>
    <t>154</t>
  </si>
  <si>
    <t>75</t>
  </si>
  <si>
    <t>7591707202</t>
  </si>
  <si>
    <t>Demontáž součástí kolejových brzd OSJKB topné desky 150 W</t>
  </si>
  <si>
    <t>156</t>
  </si>
  <si>
    <t>7591707204</t>
  </si>
  <si>
    <t>Demontáž součástí kolejových brzd OSJKB elektromagnetického ventilu 6VZ</t>
  </si>
  <si>
    <t>158</t>
  </si>
  <si>
    <t>77</t>
  </si>
  <si>
    <t>7591707206</t>
  </si>
  <si>
    <t>Demontáž součástí kolejových brzd OSJKB těsnění tl. 5 mm (příruba-DAKO)</t>
  </si>
  <si>
    <t>160</t>
  </si>
  <si>
    <t>7591707208</t>
  </si>
  <si>
    <t>Demontáž součástí kolejových brzd OSJKB regulátoru teploty 0-40°C kontakty B</t>
  </si>
  <si>
    <t>547394838</t>
  </si>
  <si>
    <t>79</t>
  </si>
  <si>
    <t>M</t>
  </si>
  <si>
    <t>7591700110</t>
  </si>
  <si>
    <t>Spádoviště - ovládání OSJKB - elektromag.ventil 6VZ</t>
  </si>
  <si>
    <t>1973372088</t>
  </si>
  <si>
    <t>7591700115</t>
  </si>
  <si>
    <t>Spádoviště - ovládání OSJKB - regulátor teploty 0-40°C kontakty B</t>
  </si>
  <si>
    <t>-586499191</t>
  </si>
  <si>
    <t>81</t>
  </si>
  <si>
    <t>7591810064</t>
  </si>
  <si>
    <t>Kolejové brzdy JKB spodní pístnice JKB, ocelový píst s talířem a upevňovacím okem</t>
  </si>
  <si>
    <t>162</t>
  </si>
  <si>
    <t>7591810086</t>
  </si>
  <si>
    <t>Kolejové brzdy JKB spojovací hadice JKB, vysokotlaká hadice s ocelovými koncovkami</t>
  </si>
  <si>
    <t>164</t>
  </si>
  <si>
    <t>83</t>
  </si>
  <si>
    <t>7591810088</t>
  </si>
  <si>
    <t>Kolejové brzdy JKB tendrová hadice JKB, vysokotlaká hadice s ocelovými koncovkami</t>
  </si>
  <si>
    <t>166</t>
  </si>
  <si>
    <t>7591810092</t>
  </si>
  <si>
    <t>Kolejové brzdy JKB tlumič dvouramenné páky komplet JKB, sestava pružinového tlumiče</t>
  </si>
  <si>
    <t>168</t>
  </si>
  <si>
    <t>85</t>
  </si>
  <si>
    <t>7591810094</t>
  </si>
  <si>
    <t xml:space="preserve">Kolejové brzdy JKB čep páky a pístu JKB,  ocelový obrobek</t>
  </si>
  <si>
    <t>170</t>
  </si>
  <si>
    <t>7591810096</t>
  </si>
  <si>
    <t xml:space="preserve">Kolejové brzdy JKB seřizovací šroub  TR70x10 JKB</t>
  </si>
  <si>
    <t>172</t>
  </si>
  <si>
    <t>87</t>
  </si>
  <si>
    <t>7591810098</t>
  </si>
  <si>
    <t>Kolejové brzdy JKB šroub k lištám M27x80 (8G)+matice a podložka JKB</t>
  </si>
  <si>
    <t>174</t>
  </si>
  <si>
    <t>7591810100</t>
  </si>
  <si>
    <t>Kolejové brzdy JKB šroub TR68 JKB, TR70x10</t>
  </si>
  <si>
    <t>176</t>
  </si>
  <si>
    <t>89</t>
  </si>
  <si>
    <t>7591810102</t>
  </si>
  <si>
    <t>Kolejové brzdy JKB kámen TR68 JKB, M27x80</t>
  </si>
  <si>
    <t>178</t>
  </si>
  <si>
    <t>7591810104</t>
  </si>
  <si>
    <t>Kolejové brzdy JKB pojistka šroubu TR68 JKB</t>
  </si>
  <si>
    <t>180</t>
  </si>
  <si>
    <t>91</t>
  </si>
  <si>
    <t>7591810236</t>
  </si>
  <si>
    <t>Kolejové brzdy JKB-U svěrka JKB-U, ocelový odlitek</t>
  </si>
  <si>
    <t>184</t>
  </si>
  <si>
    <t>7591810238</t>
  </si>
  <si>
    <t xml:space="preserve">Kolejové brzdy JKB-U šroub svěrkový,  pérovka,  matka JKB-U, M24x75, T5</t>
  </si>
  <si>
    <t>186</t>
  </si>
  <si>
    <t>93</t>
  </si>
  <si>
    <t>7591810218</t>
  </si>
  <si>
    <t>Kolejové brzdy JKB-U tlumič jednoramenné páky komplet JKB-U, sestava pružinového tlumiče</t>
  </si>
  <si>
    <t>188</t>
  </si>
  <si>
    <t>7591810240</t>
  </si>
  <si>
    <t>Kolejové brzdy JKB-U svorník válce JKB-U, ocelový obrobek</t>
  </si>
  <si>
    <t>190</t>
  </si>
  <si>
    <t>95</t>
  </si>
  <si>
    <t>7591810242</t>
  </si>
  <si>
    <t>Kolejové brzdy JKB-U šroub nástavce JKB-U, ocelový obrobek</t>
  </si>
  <si>
    <t>192</t>
  </si>
  <si>
    <t>7591810244</t>
  </si>
  <si>
    <t>Kolejové brzdy JKB-U matice TR70X10 JKB-U</t>
  </si>
  <si>
    <t>194</t>
  </si>
  <si>
    <t>97</t>
  </si>
  <si>
    <t>7591810246</t>
  </si>
  <si>
    <t>Kolejové brzdy JKB-U pružina ke sponě JKB-U, pružina 3x86</t>
  </si>
  <si>
    <t>200</t>
  </si>
  <si>
    <t>7591810248</t>
  </si>
  <si>
    <t>Kolejové brzdy JKB-U mazání hlavního čepu JKB-U, ocelová trubka s maznicí a šroubením</t>
  </si>
  <si>
    <t>202</t>
  </si>
  <si>
    <t>99</t>
  </si>
  <si>
    <t>7591810228</t>
  </si>
  <si>
    <t>Kolejové brzdy JKB-U pouzdro drážkované, ocelový obrobek</t>
  </si>
  <si>
    <t>204</t>
  </si>
  <si>
    <t>7591810250</t>
  </si>
  <si>
    <t>Kolejové brzdy JKB-U šroub přídržnice JKB-U, M24x75</t>
  </si>
  <si>
    <t>206</t>
  </si>
  <si>
    <t>101</t>
  </si>
  <si>
    <t>7591810252</t>
  </si>
  <si>
    <t>Kolejové brzdy JKB-U dvojitý pružný kroužek JKB-U, pérová podložka</t>
  </si>
  <si>
    <t>208</t>
  </si>
  <si>
    <t>7591810254</t>
  </si>
  <si>
    <t>Kolejové brzdy JKB-U nájezdová lišta pravá JKB-U, ocelový odlitek 65x129x1684</t>
  </si>
  <si>
    <t>210</t>
  </si>
  <si>
    <t>103</t>
  </si>
  <si>
    <t>7591810256</t>
  </si>
  <si>
    <t>Kolejové brzdy JKB-U nájezdová lišta levá JKB-U, ocelový odlitek 65x129x1684</t>
  </si>
  <si>
    <t>212</t>
  </si>
  <si>
    <t>7591810258</t>
  </si>
  <si>
    <t>Kolejové brzdy JKB-U střední lišta JKB-U, ocelový odlitek 65x129x2274</t>
  </si>
  <si>
    <t>214</t>
  </si>
  <si>
    <t>105</t>
  </si>
  <si>
    <t>7591810184</t>
  </si>
  <si>
    <t xml:space="preserve">Kolejové brzdy JKB-U trámec střední JKB-U-GO, ocelový odlitek,  střední nosník po GO</t>
  </si>
  <si>
    <t>216</t>
  </si>
  <si>
    <t>7591810188</t>
  </si>
  <si>
    <t xml:space="preserve">Kolejové brzdy JKB-U trámec nájezdový L/P JKB-U-GO, ocelový odlitek,  koncový  nosník po GO</t>
  </si>
  <si>
    <t>218</t>
  </si>
  <si>
    <t>107</t>
  </si>
  <si>
    <t>7591810054</t>
  </si>
  <si>
    <t>Kolejové brzdy JKB odfukovací hrdlo JKB, sestava tělesa šroubení a pístu</t>
  </si>
  <si>
    <t>220</t>
  </si>
  <si>
    <t>HZS2131R</t>
  </si>
  <si>
    <t>Hodinové zúčtovací sazby profesí PSV provádění stavebních konstrukcí zámečník</t>
  </si>
  <si>
    <t>hod</t>
  </si>
  <si>
    <t>512</t>
  </si>
  <si>
    <t>918821919</t>
  </si>
  <si>
    <t>PS03 - Opravy kompresoroven</t>
  </si>
  <si>
    <t>7591910990</t>
  </si>
  <si>
    <t>Spádoviště - kompresorovny Těsnění šroubového bloku pro Sullair</t>
  </si>
  <si>
    <t>7591910500</t>
  </si>
  <si>
    <t xml:space="preserve">Spádoviště - kompresorovny Pojišťovací ventil  DN 15</t>
  </si>
  <si>
    <t>7591910370</t>
  </si>
  <si>
    <t>Spádoviště - kompresorovny Manometr na výtlaku, 0-10bar, připojení 1/2"</t>
  </si>
  <si>
    <t>7591910520</t>
  </si>
  <si>
    <t xml:space="preserve">Spádoviště - kompresorovny Redukční ventil  DAKO</t>
  </si>
  <si>
    <t>7591910930</t>
  </si>
  <si>
    <t>Spádoviště - kompresorovny Těsnění vzduch. filtru</t>
  </si>
  <si>
    <t>7591910550</t>
  </si>
  <si>
    <t>Spádoviště - kompresorovny servisní sada CK2001-1 (obsahuje olej. a vzd. filtr)</t>
  </si>
  <si>
    <t>7591910560</t>
  </si>
  <si>
    <t>Spádoviště - kompresorovny air/oil separator 98262-215</t>
  </si>
  <si>
    <t>7591910570</t>
  </si>
  <si>
    <t>Spádoviště - kompresorovny servisní sada CK8001-3 (obsahuje díly pro sací regul. A ventil MPV, olej. a vzd. filtr)</t>
  </si>
  <si>
    <t>7591910700</t>
  </si>
  <si>
    <t>Spádoviště - kompresorovny 15 litrů oleje SHC S2R</t>
  </si>
  <si>
    <t>balení</t>
  </si>
  <si>
    <t>7591910580</t>
  </si>
  <si>
    <t>Spádoviště - kompresorovny vysokotlaké hadice pro C111</t>
  </si>
  <si>
    <t>sada</t>
  </si>
  <si>
    <t>7591910610</t>
  </si>
  <si>
    <t>Spádoviště - kompresorovny řemeny pro C111</t>
  </si>
  <si>
    <t>7591910670</t>
  </si>
  <si>
    <t>Spádoviště - kompresorovny servisní sada CK2002-1 (obsahuje olej. a vzd. filtr)</t>
  </si>
  <si>
    <t>7591910680</t>
  </si>
  <si>
    <t>Spádoviště - kompresorovny separátor kit CK 4100-841</t>
  </si>
  <si>
    <t>7591910690</t>
  </si>
  <si>
    <t>Spádoviště - kompresorovny servisní sada CK800-3 (obsahuje díly pro sací regul. A ventil MPV, olej. a vzd. filtr)</t>
  </si>
  <si>
    <t>7591910710</t>
  </si>
  <si>
    <t>Spádoviště - kompresorovny vysokotlaké hadice pro C222</t>
  </si>
  <si>
    <t>7591910740</t>
  </si>
  <si>
    <t>Spádoviště - kompresorovny řemeny pro C222</t>
  </si>
  <si>
    <t>7591910770</t>
  </si>
  <si>
    <t>Spádoviště - kompresorovny odlehčovací ventil univerzální</t>
  </si>
  <si>
    <t>7591910870</t>
  </si>
  <si>
    <t>Spádoviště - kompresorovny Teplotní čidlo</t>
  </si>
  <si>
    <t>7591910210</t>
  </si>
  <si>
    <t>Spádoviště - kompresorovny Tlakové čidlo</t>
  </si>
  <si>
    <t>7591910780</t>
  </si>
  <si>
    <t xml:space="preserve">Spádoviště - kompresorovny náplň separátoru CS2010 - 98245-300  (OL)</t>
  </si>
  <si>
    <t>7591910790</t>
  </si>
  <si>
    <t xml:space="preserve">Spádoviště - kompresorovny náplň separátoru CS2015 - 98245-301  (OP)</t>
  </si>
  <si>
    <t>7591910800</t>
  </si>
  <si>
    <t>Spádoviště - kompresorovny chladící kapalina sušičky</t>
  </si>
  <si>
    <t>kg</t>
  </si>
  <si>
    <t>7591910650</t>
  </si>
  <si>
    <t>Spádoviště - kompresorovny Výměna gufera hřídele šroubovice</t>
  </si>
  <si>
    <t>7591910660</t>
  </si>
  <si>
    <t>Spádoviště - kompresorovny Manometr na rozvodné kostce</t>
  </si>
  <si>
    <t>7591911090</t>
  </si>
  <si>
    <t>Spádoviště - kompresorovny Filtr vzduchového potrubí - vložka</t>
  </si>
  <si>
    <t>7591911100</t>
  </si>
  <si>
    <t>Spádoviště - kompresorovny Filtr vzduchového potrubí - plovák</t>
  </si>
  <si>
    <t>7591911110</t>
  </si>
  <si>
    <t>Spádoviště - kompresorovny Vibrační diagnostika HSC18,5 nebo GA18+FF</t>
  </si>
  <si>
    <t>7591911210</t>
  </si>
  <si>
    <t>Spádoviště - kompresorovny HSC 18,5 servisní sada vstupního ventilu - sada těsnění, sada pružin</t>
  </si>
  <si>
    <t>7591911220</t>
  </si>
  <si>
    <t>Spádoviště - kompresorovny HSC 18,5 servisní sada solenoidového ventilu - sada těsnění, sada pružin</t>
  </si>
  <si>
    <t>7591911230</t>
  </si>
  <si>
    <t>Spádoviště - kompresorovny HSC 18,5 servisní sada thermostatického ventilu - sada těsnění, sada pružin</t>
  </si>
  <si>
    <t>7591911240</t>
  </si>
  <si>
    <t>Spádoviště - kompresorovny HSC 18,5 separátor kit - vložka filtru separátoru, filtr</t>
  </si>
  <si>
    <t>7591911250</t>
  </si>
  <si>
    <t>Spádoviště - kompresorovny HSC 18,5 air/oil filter sada - vzduchový, olejový filtr, panelový vzduchový filtr</t>
  </si>
  <si>
    <t>7591911260</t>
  </si>
  <si>
    <t>Spádoviště - kompresorovny HSC 18,5 sada pneuumatických hadic - hadice pr.6mm - 3ks, pr.10mm-2ks</t>
  </si>
  <si>
    <t>7591911270</t>
  </si>
  <si>
    <t>Spádoviště - kompresorovny HSC 18,5 řemeny - 3ks 7bar</t>
  </si>
  <si>
    <t>7591911280</t>
  </si>
  <si>
    <t>Spádoviště - kompresorovny HSC 18,5 ventil odvodnění</t>
  </si>
  <si>
    <t>7591911290</t>
  </si>
  <si>
    <t>Spádoviště - kompresorovny HSC 18,5 servisní kit pro filtr HFN 045Q - filtrační vložka,odvaděč kondenzátu</t>
  </si>
  <si>
    <t>7591911300</t>
  </si>
  <si>
    <t>Spádoviště - kompresorovny HSC 18,5 odváděč kondenzátu STH 006</t>
  </si>
  <si>
    <t>7591911310</t>
  </si>
  <si>
    <t>Spádoviště - kompresorovny HSC 18,5 servisní kit pro sušičku vzduchu SPE 040 - sada těsnění</t>
  </si>
  <si>
    <t>7591911320</t>
  </si>
  <si>
    <t>Spádoviště - kompresorovny HSC 18,5 servisní sada pro šroubový blok - sada ložisek, sada těsnění</t>
  </si>
  <si>
    <t>7591911330</t>
  </si>
  <si>
    <t>Spádoviště - kompresorovny HSC 18,5 olej Smartoil 5L</t>
  </si>
  <si>
    <t>7591911410</t>
  </si>
  <si>
    <t>Spádoviště - kompresorovny GA18+FF air/oil filter sada - olejový filtr, vzduchový filtr, sada těsnění, těsnění napouštěcího a vypouštěcího ventilu</t>
  </si>
  <si>
    <t>7591911420</t>
  </si>
  <si>
    <t>Spádoviště - kompresorovny GA18+FF air/oil separator kit - olejový, vzduchový filtr separátoru, sada těsnění</t>
  </si>
  <si>
    <t>7591911430</t>
  </si>
  <si>
    <t>Spádoviště - kompresorovny GA18+FF servisní sada zpětného ventilu - sada těsnění</t>
  </si>
  <si>
    <t>7591911440</t>
  </si>
  <si>
    <t>Spádoviště - kompresorovny GA18+FF servisní sada termostatického ventilu - termostatický ventil, sada těsnění</t>
  </si>
  <si>
    <t>7591911450</t>
  </si>
  <si>
    <t>Spádoviště - kompresorovny GA18+FF servisní sada repase separátoru, sacího a zpětného ventilu</t>
  </si>
  <si>
    <t>7591911460</t>
  </si>
  <si>
    <t>Spádoviště - kompresorovny GA18+FF plnící sada odkalovače - membrána, sada těsnění, sada pružin</t>
  </si>
  <si>
    <t>7591911470</t>
  </si>
  <si>
    <t>Spádoviště - kompresorovny GA18+FF kit repase sušičky - odkalovací ventil před sušičkou, sada těsnění</t>
  </si>
  <si>
    <t>7591911480</t>
  </si>
  <si>
    <t>Spádoviště - kompresorovny GA18+FF kit repase odkalovače - odkalovací ventil za sušičkou, sada těsnění</t>
  </si>
  <si>
    <t>7591911490</t>
  </si>
  <si>
    <t>Spádoviště - kompresorovny GA18+FF odlehčovací ventil</t>
  </si>
  <si>
    <t>7591911500</t>
  </si>
  <si>
    <t>Spádoviště - kompresorovny GA18+FF filtr kit DD70+</t>
  </si>
  <si>
    <t>7591911510</t>
  </si>
  <si>
    <t>Spádoviště - kompresorovny GA18+FF olej Rif Ndurance 5L</t>
  </si>
  <si>
    <t>HZS4232R</t>
  </si>
  <si>
    <t>Hodinové zúčtovací sazby ostatních profesí revizní a kontrolní činnost technik odborný</t>
  </si>
  <si>
    <t>84239870</t>
  </si>
  <si>
    <t>VON - -</t>
  </si>
  <si>
    <t>VRN - Vedlejší rozpočtové náklady</t>
  </si>
  <si>
    <t xml:space="preserve">    VRN6 - Územní vlivy</t>
  </si>
  <si>
    <t>VRN</t>
  </si>
  <si>
    <t>Vedlejší rozpočtové náklady</t>
  </si>
  <si>
    <t>VRN6</t>
  </si>
  <si>
    <t>Územní vlivy</t>
  </si>
  <si>
    <t>065002000</t>
  </si>
  <si>
    <t>Mimostaveništní doprava materiálů</t>
  </si>
  <si>
    <t>km</t>
  </si>
  <si>
    <t>CS ÚRS 2021 01</t>
  </si>
  <si>
    <t>1024</t>
  </si>
  <si>
    <t>-1580309713</t>
  </si>
  <si>
    <t>VV</t>
  </si>
  <si>
    <t>400"PS 02</t>
  </si>
  <si>
    <t>1500"PS 03</t>
  </si>
  <si>
    <t>Součet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</si>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</sst>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22</v>
      </c>
      <c r="AO7" s="22"/>
      <c r="AP7" s="22"/>
      <c r="AQ7" s="22"/>
      <c r="AR7" s="20"/>
      <c r="BE7" s="31"/>
      <c r="BS7" s="17" t="s">
        <v>23</v>
      </c>
    </row>
    <row r="8" s="1" customFormat="1" ht="12" customHeight="1">
      <c r="B8" s="21"/>
      <c r="C8" s="22"/>
      <c r="D8" s="32" t="s">
        <v>24</v>
      </c>
      <c r="E8" s="22"/>
      <c r="F8" s="22"/>
      <c r="G8" s="22"/>
      <c r="H8" s="22"/>
      <c r="I8" s="22"/>
      <c r="J8" s="22"/>
      <c r="K8" s="27" t="s">
        <v>25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26</v>
      </c>
      <c r="AL8" s="22"/>
      <c r="AM8" s="22"/>
      <c r="AN8" s="33" t="s">
        <v>27</v>
      </c>
      <c r="AO8" s="22"/>
      <c r="AP8" s="22"/>
      <c r="AQ8" s="22"/>
      <c r="AR8" s="20"/>
      <c r="BE8" s="31"/>
      <c r="BS8" s="17" t="s">
        <v>28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29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22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33</v>
      </c>
      <c r="AL11" s="22"/>
      <c r="AM11" s="22"/>
      <c r="AN11" s="27" t="s">
        <v>22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4" t="s">
        <v>35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33</v>
      </c>
      <c r="AL14" s="22"/>
      <c r="AM14" s="22"/>
      <c r="AN14" s="34" t="s">
        <v>35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22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33</v>
      </c>
      <c r="AL17" s="22"/>
      <c r="AM17" s="22"/>
      <c r="AN17" s="27" t="s">
        <v>22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22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33</v>
      </c>
      <c r="AL20" s="22"/>
      <c r="AM20" s="22"/>
      <c r="AN20" s="27" t="s">
        <v>22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47</v>
      </c>
      <c r="E29" s="47"/>
      <c r="F29" s="32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56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20210113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Údržba, opravy a odstraňování závad u SSZT 2020-2021 - KB a kompresoroven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24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Oblastní ředitelství Ostrava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26</v>
      </c>
      <c r="AJ47" s="40"/>
      <c r="AK47" s="40"/>
      <c r="AL47" s="40"/>
      <c r="AM47" s="72" t="str">
        <f>IF(AN8= "","",AN8)</f>
        <v>13. 1. 2021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30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36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57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34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39</v>
      </c>
      <c r="AJ50" s="40"/>
      <c r="AK50" s="40"/>
      <c r="AL50" s="40"/>
      <c r="AM50" s="73" t="str">
        <f>IF(E20="","",E20)</f>
        <v>Ing. Hodulová Michaela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58</v>
      </c>
      <c r="D52" s="87"/>
      <c r="E52" s="87"/>
      <c r="F52" s="87"/>
      <c r="G52" s="87"/>
      <c r="H52" s="88"/>
      <c r="I52" s="89" t="s">
        <v>59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60</v>
      </c>
      <c r="AH52" s="87"/>
      <c r="AI52" s="87"/>
      <c r="AJ52" s="87"/>
      <c r="AK52" s="87"/>
      <c r="AL52" s="87"/>
      <c r="AM52" s="87"/>
      <c r="AN52" s="89" t="s">
        <v>61</v>
      </c>
      <c r="AO52" s="87"/>
      <c r="AP52" s="87"/>
      <c r="AQ52" s="91" t="s">
        <v>62</v>
      </c>
      <c r="AR52" s="44"/>
      <c r="AS52" s="92" t="s">
        <v>63</v>
      </c>
      <c r="AT52" s="93" t="s">
        <v>64</v>
      </c>
      <c r="AU52" s="93" t="s">
        <v>65</v>
      </c>
      <c r="AV52" s="93" t="s">
        <v>66</v>
      </c>
      <c r="AW52" s="93" t="s">
        <v>67</v>
      </c>
      <c r="AX52" s="93" t="s">
        <v>68</v>
      </c>
      <c r="AY52" s="93" t="s">
        <v>69</v>
      </c>
      <c r="AZ52" s="93" t="s">
        <v>70</v>
      </c>
      <c r="BA52" s="93" t="s">
        <v>71</v>
      </c>
      <c r="BB52" s="93" t="s">
        <v>72</v>
      </c>
      <c r="BC52" s="93" t="s">
        <v>73</v>
      </c>
      <c r="BD52" s="94" t="s">
        <v>74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75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22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76</v>
      </c>
      <c r="BT54" s="109" t="s">
        <v>77</v>
      </c>
      <c r="BU54" s="110" t="s">
        <v>78</v>
      </c>
      <c r="BV54" s="109" t="s">
        <v>79</v>
      </c>
      <c r="BW54" s="109" t="s">
        <v>5</v>
      </c>
      <c r="BX54" s="109" t="s">
        <v>80</v>
      </c>
      <c r="CL54" s="109" t="s">
        <v>20</v>
      </c>
    </row>
    <row r="55" s="7" customFormat="1" ht="16.5" customHeight="1">
      <c r="A55" s="111" t="s">
        <v>81</v>
      </c>
      <c r="B55" s="112"/>
      <c r="C55" s="113"/>
      <c r="D55" s="114" t="s">
        <v>82</v>
      </c>
      <c r="E55" s="114"/>
      <c r="F55" s="114"/>
      <c r="G55" s="114"/>
      <c r="H55" s="114"/>
      <c r="I55" s="115"/>
      <c r="J55" s="114" t="s">
        <v>83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'PS01 - Údržba kolejových 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84</v>
      </c>
      <c r="AR55" s="118"/>
      <c r="AS55" s="119">
        <v>0</v>
      </c>
      <c r="AT55" s="120">
        <f>ROUND(SUM(AV55:AW55),2)</f>
        <v>0</v>
      </c>
      <c r="AU55" s="121">
        <f>'PS01 - Údržba kolejových ...'!P81</f>
        <v>0</v>
      </c>
      <c r="AV55" s="120">
        <f>'PS01 - Údržba kolejových ...'!J33</f>
        <v>0</v>
      </c>
      <c r="AW55" s="120">
        <f>'PS01 - Údržba kolejových ...'!J34</f>
        <v>0</v>
      </c>
      <c r="AX55" s="120">
        <f>'PS01 - Údržba kolejových ...'!J35</f>
        <v>0</v>
      </c>
      <c r="AY55" s="120">
        <f>'PS01 - Údržba kolejových ...'!J36</f>
        <v>0</v>
      </c>
      <c r="AZ55" s="120">
        <f>'PS01 - Údržba kolejových ...'!F33</f>
        <v>0</v>
      </c>
      <c r="BA55" s="120">
        <f>'PS01 - Údržba kolejových ...'!F34</f>
        <v>0</v>
      </c>
      <c r="BB55" s="120">
        <f>'PS01 - Údržba kolejových ...'!F35</f>
        <v>0</v>
      </c>
      <c r="BC55" s="120">
        <f>'PS01 - Údržba kolejových ...'!F36</f>
        <v>0</v>
      </c>
      <c r="BD55" s="122">
        <f>'PS01 - Údržba kolejových ...'!F37</f>
        <v>0</v>
      </c>
      <c r="BE55" s="7"/>
      <c r="BT55" s="123" t="s">
        <v>23</v>
      </c>
      <c r="BV55" s="123" t="s">
        <v>79</v>
      </c>
      <c r="BW55" s="123" t="s">
        <v>85</v>
      </c>
      <c r="BX55" s="123" t="s">
        <v>5</v>
      </c>
      <c r="CL55" s="123" t="s">
        <v>22</v>
      </c>
      <c r="CM55" s="123" t="s">
        <v>86</v>
      </c>
    </row>
    <row r="56" s="7" customFormat="1" ht="16.5" customHeight="1">
      <c r="A56" s="111" t="s">
        <v>81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'PS02 - Opravy kolejových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84</v>
      </c>
      <c r="AR56" s="118"/>
      <c r="AS56" s="119">
        <v>0</v>
      </c>
      <c r="AT56" s="120">
        <f>ROUND(SUM(AV56:AW56),2)</f>
        <v>0</v>
      </c>
      <c r="AU56" s="121">
        <f>'PS02 - Opravy kolejových ...'!P80</f>
        <v>0</v>
      </c>
      <c r="AV56" s="120">
        <f>'PS02 - Opravy kolejových ...'!J33</f>
        <v>0</v>
      </c>
      <c r="AW56" s="120">
        <f>'PS02 - Opravy kolejových ...'!J34</f>
        <v>0</v>
      </c>
      <c r="AX56" s="120">
        <f>'PS02 - Opravy kolejových ...'!J35</f>
        <v>0</v>
      </c>
      <c r="AY56" s="120">
        <f>'PS02 - Opravy kolejových ...'!J36</f>
        <v>0</v>
      </c>
      <c r="AZ56" s="120">
        <f>'PS02 - Opravy kolejových ...'!F33</f>
        <v>0</v>
      </c>
      <c r="BA56" s="120">
        <f>'PS02 - Opravy kolejových ...'!F34</f>
        <v>0</v>
      </c>
      <c r="BB56" s="120">
        <f>'PS02 - Opravy kolejových ...'!F35</f>
        <v>0</v>
      </c>
      <c r="BC56" s="120">
        <f>'PS02 - Opravy kolejových ...'!F36</f>
        <v>0</v>
      </c>
      <c r="BD56" s="122">
        <f>'PS02 - Opravy kolejových ...'!F37</f>
        <v>0</v>
      </c>
      <c r="BE56" s="7"/>
      <c r="BT56" s="123" t="s">
        <v>23</v>
      </c>
      <c r="BV56" s="123" t="s">
        <v>79</v>
      </c>
      <c r="BW56" s="123" t="s">
        <v>89</v>
      </c>
      <c r="BX56" s="123" t="s">
        <v>5</v>
      </c>
      <c r="CL56" s="123" t="s">
        <v>22</v>
      </c>
      <c r="CM56" s="123" t="s">
        <v>86</v>
      </c>
    </row>
    <row r="57" s="7" customFormat="1" ht="16.5" customHeight="1">
      <c r="A57" s="111" t="s">
        <v>81</v>
      </c>
      <c r="B57" s="112"/>
      <c r="C57" s="113"/>
      <c r="D57" s="114" t="s">
        <v>90</v>
      </c>
      <c r="E57" s="114"/>
      <c r="F57" s="114"/>
      <c r="G57" s="114"/>
      <c r="H57" s="114"/>
      <c r="I57" s="115"/>
      <c r="J57" s="114" t="s">
        <v>91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'PS03 - Opravy kompresoroven'!J30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84</v>
      </c>
      <c r="AR57" s="118"/>
      <c r="AS57" s="119">
        <v>0</v>
      </c>
      <c r="AT57" s="120">
        <f>ROUND(SUM(AV57:AW57),2)</f>
        <v>0</v>
      </c>
      <c r="AU57" s="121">
        <f>'PS03 - Opravy kompresoroven'!P80</f>
        <v>0</v>
      </c>
      <c r="AV57" s="120">
        <f>'PS03 - Opravy kompresoroven'!J33</f>
        <v>0</v>
      </c>
      <c r="AW57" s="120">
        <f>'PS03 - Opravy kompresoroven'!J34</f>
        <v>0</v>
      </c>
      <c r="AX57" s="120">
        <f>'PS03 - Opravy kompresoroven'!J35</f>
        <v>0</v>
      </c>
      <c r="AY57" s="120">
        <f>'PS03 - Opravy kompresoroven'!J36</f>
        <v>0</v>
      </c>
      <c r="AZ57" s="120">
        <f>'PS03 - Opravy kompresoroven'!F33</f>
        <v>0</v>
      </c>
      <c r="BA57" s="120">
        <f>'PS03 - Opravy kompresoroven'!F34</f>
        <v>0</v>
      </c>
      <c r="BB57" s="120">
        <f>'PS03 - Opravy kompresoroven'!F35</f>
        <v>0</v>
      </c>
      <c r="BC57" s="120">
        <f>'PS03 - Opravy kompresoroven'!F36</f>
        <v>0</v>
      </c>
      <c r="BD57" s="122">
        <f>'PS03 - Opravy kompresoroven'!F37</f>
        <v>0</v>
      </c>
      <c r="BE57" s="7"/>
      <c r="BT57" s="123" t="s">
        <v>23</v>
      </c>
      <c r="BV57" s="123" t="s">
        <v>79</v>
      </c>
      <c r="BW57" s="123" t="s">
        <v>92</v>
      </c>
      <c r="BX57" s="123" t="s">
        <v>5</v>
      </c>
      <c r="CL57" s="123" t="s">
        <v>22</v>
      </c>
      <c r="CM57" s="123" t="s">
        <v>86</v>
      </c>
    </row>
    <row r="58" s="7" customFormat="1" ht="16.5" customHeight="1">
      <c r="A58" s="111" t="s">
        <v>81</v>
      </c>
      <c r="B58" s="112"/>
      <c r="C58" s="113"/>
      <c r="D58" s="114" t="s">
        <v>93</v>
      </c>
      <c r="E58" s="114"/>
      <c r="F58" s="114"/>
      <c r="G58" s="114"/>
      <c r="H58" s="114"/>
      <c r="I58" s="115"/>
      <c r="J58" s="114" t="s">
        <v>94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'VON - -'!J30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93</v>
      </c>
      <c r="AR58" s="118"/>
      <c r="AS58" s="124">
        <v>0</v>
      </c>
      <c r="AT58" s="125">
        <f>ROUND(SUM(AV58:AW58),2)</f>
        <v>0</v>
      </c>
      <c r="AU58" s="126">
        <f>'VON - -'!P81</f>
        <v>0</v>
      </c>
      <c r="AV58" s="125">
        <f>'VON - -'!J33</f>
        <v>0</v>
      </c>
      <c r="AW58" s="125">
        <f>'VON - -'!J34</f>
        <v>0</v>
      </c>
      <c r="AX58" s="125">
        <f>'VON - -'!J35</f>
        <v>0</v>
      </c>
      <c r="AY58" s="125">
        <f>'VON - -'!J36</f>
        <v>0</v>
      </c>
      <c r="AZ58" s="125">
        <f>'VON - -'!F33</f>
        <v>0</v>
      </c>
      <c r="BA58" s="125">
        <f>'VON - -'!F34</f>
        <v>0</v>
      </c>
      <c r="BB58" s="125">
        <f>'VON - -'!F35</f>
        <v>0</v>
      </c>
      <c r="BC58" s="125">
        <f>'VON - -'!F36</f>
        <v>0</v>
      </c>
      <c r="BD58" s="127">
        <f>'VON - -'!F37</f>
        <v>0</v>
      </c>
      <c r="BE58" s="7"/>
      <c r="BT58" s="123" t="s">
        <v>23</v>
      </c>
      <c r="BV58" s="123" t="s">
        <v>79</v>
      </c>
      <c r="BW58" s="123" t="s">
        <v>95</v>
      </c>
      <c r="BX58" s="123" t="s">
        <v>5</v>
      </c>
      <c r="CL58" s="123" t="s">
        <v>22</v>
      </c>
      <c r="CM58" s="123" t="s">
        <v>86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nj4fD2BhDCRUC9eO+PHj95vtGv0JhyletI4UvO2v89V9Ak0LTMzixi9v3qFxDdHqzUvCvshN7oK3IE2CwFvITQ==" hashValue="Js1qGLxGhwwMcA04awBK2ecKpqKlBOXosmlfiqjOYqBdNa4Ayis5EVoGfv/1shnzj6W4NuL8+aHuNG3rESPwc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1 - Údržba kolejových ...'!C2" display="/"/>
    <hyperlink ref="A56" location="'PS02 - Opravy kolejových ...'!C2" display="/"/>
    <hyperlink ref="A57" location="'PS03 - Opravy kompresoroven'!C2" display="/"/>
    <hyperlink ref="A58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zakázky'!K6</f>
        <v>Údržba, opravy a odstraňování závad u SSZT 2020-2021 - KB a kompresoroven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22</v>
      </c>
      <c r="G11" s="38"/>
      <c r="H11" s="38"/>
      <c r="I11" s="132" t="s">
        <v>21</v>
      </c>
      <c r="J11" s="136" t="s">
        <v>22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24</v>
      </c>
      <c r="E12" s="38"/>
      <c r="F12" s="136" t="s">
        <v>25</v>
      </c>
      <c r="G12" s="38"/>
      <c r="H12" s="38"/>
      <c r="I12" s="132" t="s">
        <v>26</v>
      </c>
      <c r="J12" s="137" t="str">
        <f>'Rekapitulace zakázky'!AN8</f>
        <v>13. 1. 2021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22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32</v>
      </c>
      <c r="F15" s="38"/>
      <c r="G15" s="38"/>
      <c r="H15" s="38"/>
      <c r="I15" s="132" t="s">
        <v>33</v>
      </c>
      <c r="J15" s="136" t="s">
        <v>22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34</v>
      </c>
      <c r="E17" s="38"/>
      <c r="F17" s="38"/>
      <c r="G17" s="38"/>
      <c r="H17" s="38"/>
      <c r="I17" s="132" t="s">
        <v>31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33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36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33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22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33</v>
      </c>
      <c r="J24" s="136" t="s">
        <v>22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ROUND((SUM(BE81:BE84)),  2)</f>
        <v>0</v>
      </c>
      <c r="G33" s="38"/>
      <c r="H33" s="38"/>
      <c r="I33" s="148">
        <v>0.20999999999999999</v>
      </c>
      <c r="J33" s="147">
        <f>ROUND(((SUM(BE81:BE84))*I33),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ROUND((SUM(BF81:BF84)),  2)</f>
        <v>0</v>
      </c>
      <c r="G34" s="38"/>
      <c r="H34" s="38"/>
      <c r="I34" s="148">
        <v>0.14999999999999999</v>
      </c>
      <c r="J34" s="147">
        <f>ROUND(((SUM(BF81:BF84))*I34),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ROUND((SUM(BG81:BG84)),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ROUND((SUM(BH81:BH84)),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ROUND((SUM(BI81:BI84)),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Údržba, opravy a odstraňování závad u SSZT 2020-2021 - KB a kompresoroven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PS01 - Údržba kolejových brzd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24</v>
      </c>
      <c r="D52" s="40"/>
      <c r="E52" s="40"/>
      <c r="F52" s="27" t="str">
        <f>F12</f>
        <v>Oblastní ředitelství Ostrava</v>
      </c>
      <c r="G52" s="40"/>
      <c r="H52" s="40"/>
      <c r="I52" s="32" t="s">
        <v>26</v>
      </c>
      <c r="J52" s="72" t="str">
        <f>IF(J12="","",J12)</f>
        <v>13. 1. 2021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30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36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34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Ing. Hodulová Michaela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104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105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40"/>
      <c r="D71" s="40"/>
      <c r="E71" s="160" t="str">
        <f>E7</f>
        <v>Údržba, opravy a odstraňování závad u SSZT 2020-2021 - KB a kompresoroven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PS01 - Údržba kolejových brzd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24</v>
      </c>
      <c r="D75" s="40"/>
      <c r="E75" s="40"/>
      <c r="F75" s="27" t="str">
        <f>F12</f>
        <v>Oblastní ředitelství Ostrava</v>
      </c>
      <c r="G75" s="40"/>
      <c r="H75" s="40"/>
      <c r="I75" s="32" t="s">
        <v>26</v>
      </c>
      <c r="J75" s="72" t="str">
        <f>IF(J12="","",J12)</f>
        <v>13. 1. 2021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30</v>
      </c>
      <c r="D77" s="40"/>
      <c r="E77" s="40"/>
      <c r="F77" s="27" t="str">
        <f>E15</f>
        <v>Správa železnic, státní organizace</v>
      </c>
      <c r="G77" s="40"/>
      <c r="H77" s="40"/>
      <c r="I77" s="32" t="s">
        <v>36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34</v>
      </c>
      <c r="D78" s="40"/>
      <c r="E78" s="40"/>
      <c r="F78" s="27" t="str">
        <f>IF(E18="","",E18)</f>
        <v>Vyplň údaj</v>
      </c>
      <c r="G78" s="40"/>
      <c r="H78" s="40"/>
      <c r="I78" s="32" t="s">
        <v>39</v>
      </c>
      <c r="J78" s="36" t="str">
        <f>E24</f>
        <v>Ing. Hodulová Michaela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106</v>
      </c>
      <c r="D80" s="180" t="s">
        <v>62</v>
      </c>
      <c r="E80" s="180" t="s">
        <v>58</v>
      </c>
      <c r="F80" s="180" t="s">
        <v>59</v>
      </c>
      <c r="G80" s="180" t="s">
        <v>107</v>
      </c>
      <c r="H80" s="180" t="s">
        <v>108</v>
      </c>
      <c r="I80" s="180" t="s">
        <v>109</v>
      </c>
      <c r="J80" s="180" t="s">
        <v>101</v>
      </c>
      <c r="K80" s="181" t="s">
        <v>110</v>
      </c>
      <c r="L80" s="182"/>
      <c r="M80" s="92" t="s">
        <v>22</v>
      </c>
      <c r="N80" s="93" t="s">
        <v>47</v>
      </c>
      <c r="O80" s="93" t="s">
        <v>111</v>
      </c>
      <c r="P80" s="93" t="s">
        <v>112</v>
      </c>
      <c r="Q80" s="93" t="s">
        <v>113</v>
      </c>
      <c r="R80" s="93" t="s">
        <v>114</v>
      </c>
      <c r="S80" s="93" t="s">
        <v>115</v>
      </c>
      <c r="T80" s="94" t="s">
        <v>116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117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76</v>
      </c>
      <c r="AU81" s="17" t="s">
        <v>102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76</v>
      </c>
      <c r="E82" s="191" t="s">
        <v>118</v>
      </c>
      <c r="F82" s="191" t="s">
        <v>119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120</v>
      </c>
      <c r="AT82" s="200" t="s">
        <v>76</v>
      </c>
      <c r="AU82" s="200" t="s">
        <v>77</v>
      </c>
      <c r="AY82" s="199" t="s">
        <v>121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76</v>
      </c>
      <c r="E83" s="202" t="s">
        <v>122</v>
      </c>
      <c r="F83" s="202" t="s">
        <v>123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P84</f>
        <v>0</v>
      </c>
      <c r="Q83" s="196"/>
      <c r="R83" s="197">
        <f>R84</f>
        <v>0</v>
      </c>
      <c r="S83" s="196"/>
      <c r="T83" s="198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120</v>
      </c>
      <c r="AT83" s="200" t="s">
        <v>76</v>
      </c>
      <c r="AU83" s="200" t="s">
        <v>23</v>
      </c>
      <c r="AY83" s="199" t="s">
        <v>121</v>
      </c>
      <c r="BK83" s="201">
        <f>BK84</f>
        <v>0</v>
      </c>
    </row>
    <row r="84" s="2" customFormat="1" ht="21.75" customHeight="1">
      <c r="A84" s="38"/>
      <c r="B84" s="39"/>
      <c r="C84" s="204" t="s">
        <v>23</v>
      </c>
      <c r="D84" s="204" t="s">
        <v>124</v>
      </c>
      <c r="E84" s="205" t="s">
        <v>125</v>
      </c>
      <c r="F84" s="206" t="s">
        <v>126</v>
      </c>
      <c r="G84" s="207" t="s">
        <v>127</v>
      </c>
      <c r="H84" s="208">
        <v>1</v>
      </c>
      <c r="I84" s="209"/>
      <c r="J84" s="210">
        <f>ROUND(I84*H84,2)</f>
        <v>0</v>
      </c>
      <c r="K84" s="206" t="s">
        <v>22</v>
      </c>
      <c r="L84" s="44"/>
      <c r="M84" s="211" t="s">
        <v>22</v>
      </c>
      <c r="N84" s="212" t="s">
        <v>48</v>
      </c>
      <c r="O84" s="213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120</v>
      </c>
      <c r="AT84" s="216" t="s">
        <v>124</v>
      </c>
      <c r="AU84" s="216" t="s">
        <v>86</v>
      </c>
      <c r="AY84" s="17" t="s">
        <v>121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23</v>
      </c>
      <c r="BK84" s="217">
        <f>ROUND(I84*H84,2)</f>
        <v>0</v>
      </c>
      <c r="BL84" s="17" t="s">
        <v>120</v>
      </c>
      <c r="BM84" s="216" t="s">
        <v>86</v>
      </c>
    </row>
    <row r="85" s="2" customFormat="1" ht="6.96" customHeight="1">
      <c r="A85" s="38"/>
      <c r="B85" s="59"/>
      <c r="C85" s="60"/>
      <c r="D85" s="60"/>
      <c r="E85" s="60"/>
      <c r="F85" s="60"/>
      <c r="G85" s="60"/>
      <c r="H85" s="60"/>
      <c r="I85" s="60"/>
      <c r="J85" s="60"/>
      <c r="K85" s="60"/>
      <c r="L85" s="44"/>
      <c r="M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</sheetData>
  <sheetProtection sheet="1" autoFilter="0" formatColumns="0" formatRows="0" objects="1" scenarios="1" spinCount="100000" saltValue="jpyA59XIwLPXmebXb4H9DktzTtoGyrrqqcy1cZOfFBR5rCrqVDjT+hwcwQLUtO5rR7zd9WR4kQ/bfbvtJjigyg==" hashValue="Q+thyrAuV1+843e0jehdsqH8Yl5KDPsJUZZKgxqbyUdUZw28TBavo4J1ovTIWdvIWhPlS6MXObJ3hJbbSaRJuA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zakázky'!K6</f>
        <v>Údržba, opravy a odstraňování závad u SSZT 2020-2021 - KB a kompresoroven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128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22</v>
      </c>
      <c r="G11" s="38"/>
      <c r="H11" s="38"/>
      <c r="I11" s="132" t="s">
        <v>21</v>
      </c>
      <c r="J11" s="136" t="s">
        <v>22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24</v>
      </c>
      <c r="E12" s="38"/>
      <c r="F12" s="136" t="s">
        <v>25</v>
      </c>
      <c r="G12" s="38"/>
      <c r="H12" s="38"/>
      <c r="I12" s="132" t="s">
        <v>26</v>
      </c>
      <c r="J12" s="137" t="str">
        <f>'Rekapitulace zakázky'!AN8</f>
        <v>13. 1. 2021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22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32</v>
      </c>
      <c r="F15" s="38"/>
      <c r="G15" s="38"/>
      <c r="H15" s="38"/>
      <c r="I15" s="132" t="s">
        <v>33</v>
      </c>
      <c r="J15" s="136" t="s">
        <v>22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34</v>
      </c>
      <c r="E17" s="38"/>
      <c r="F17" s="38"/>
      <c r="G17" s="38"/>
      <c r="H17" s="38"/>
      <c r="I17" s="132" t="s">
        <v>31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33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36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33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22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33</v>
      </c>
      <c r="J24" s="136" t="s">
        <v>22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ROUND((SUM(BE80:BE189)),  2)</f>
        <v>0</v>
      </c>
      <c r="G33" s="38"/>
      <c r="H33" s="38"/>
      <c r="I33" s="148">
        <v>0.20999999999999999</v>
      </c>
      <c r="J33" s="147">
        <f>ROUND(((SUM(BE80:BE189))*I33),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ROUND((SUM(BF80:BF189)),  2)</f>
        <v>0</v>
      </c>
      <c r="G34" s="38"/>
      <c r="H34" s="38"/>
      <c r="I34" s="148">
        <v>0.14999999999999999</v>
      </c>
      <c r="J34" s="147">
        <f>ROUND(((SUM(BF80:BF189))*I34),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ROUND((SUM(BG80:BG189)),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ROUND((SUM(BH80:BH189)),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ROUND((SUM(BI80:BI189)),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Údržba, opravy a odstraňování závad u SSZT 2020-2021 - KB a kompresoroven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PS02 - Opravy kolejových brzd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24</v>
      </c>
      <c r="D52" s="40"/>
      <c r="E52" s="40"/>
      <c r="F52" s="27" t="str">
        <f>F12</f>
        <v>Oblastní ředitelství Ostrava</v>
      </c>
      <c r="G52" s="40"/>
      <c r="H52" s="40"/>
      <c r="I52" s="32" t="s">
        <v>26</v>
      </c>
      <c r="J52" s="72" t="str">
        <f>IF(J12="","",J12)</f>
        <v>13. 1. 2021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30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36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34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Ing. Hodulová Michaela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129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105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6.25" customHeight="1">
      <c r="A70" s="38"/>
      <c r="B70" s="39"/>
      <c r="C70" s="40"/>
      <c r="D70" s="40"/>
      <c r="E70" s="160" t="str">
        <f>E7</f>
        <v>Údržba, opravy a odstraňování závad u SSZT 2020-2021 - KB a kompresoroven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PS02 - Opravy kolejových brzd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24</v>
      </c>
      <c r="D74" s="40"/>
      <c r="E74" s="40"/>
      <c r="F74" s="27" t="str">
        <f>F12</f>
        <v>Oblastní ředitelství Ostrava</v>
      </c>
      <c r="G74" s="40"/>
      <c r="H74" s="40"/>
      <c r="I74" s="32" t="s">
        <v>26</v>
      </c>
      <c r="J74" s="72" t="str">
        <f>IF(J12="","",J12)</f>
        <v>13. 1. 2021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30</v>
      </c>
      <c r="D76" s="40"/>
      <c r="E76" s="40"/>
      <c r="F76" s="27" t="str">
        <f>E15</f>
        <v>Správa železnic, státní organizace</v>
      </c>
      <c r="G76" s="40"/>
      <c r="H76" s="40"/>
      <c r="I76" s="32" t="s">
        <v>36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34</v>
      </c>
      <c r="D77" s="40"/>
      <c r="E77" s="40"/>
      <c r="F77" s="27" t="str">
        <f>IF(E18="","",E18)</f>
        <v>Vyplň údaj</v>
      </c>
      <c r="G77" s="40"/>
      <c r="H77" s="40"/>
      <c r="I77" s="32" t="s">
        <v>39</v>
      </c>
      <c r="J77" s="36" t="str">
        <f>E24</f>
        <v>Ing. Hodulová Michaela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106</v>
      </c>
      <c r="D79" s="180" t="s">
        <v>62</v>
      </c>
      <c r="E79" s="180" t="s">
        <v>58</v>
      </c>
      <c r="F79" s="180" t="s">
        <v>59</v>
      </c>
      <c r="G79" s="180" t="s">
        <v>107</v>
      </c>
      <c r="H79" s="180" t="s">
        <v>108</v>
      </c>
      <c r="I79" s="180" t="s">
        <v>109</v>
      </c>
      <c r="J79" s="180" t="s">
        <v>101</v>
      </c>
      <c r="K79" s="181" t="s">
        <v>110</v>
      </c>
      <c r="L79" s="182"/>
      <c r="M79" s="92" t="s">
        <v>22</v>
      </c>
      <c r="N79" s="93" t="s">
        <v>47</v>
      </c>
      <c r="O79" s="93" t="s">
        <v>111</v>
      </c>
      <c r="P79" s="93" t="s">
        <v>112</v>
      </c>
      <c r="Q79" s="93" t="s">
        <v>113</v>
      </c>
      <c r="R79" s="93" t="s">
        <v>114</v>
      </c>
      <c r="S79" s="93" t="s">
        <v>115</v>
      </c>
      <c r="T79" s="94" t="s">
        <v>116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117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76</v>
      </c>
      <c r="AU80" s="17" t="s">
        <v>102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76</v>
      </c>
      <c r="E81" s="191" t="s">
        <v>130</v>
      </c>
      <c r="F81" s="191" t="s">
        <v>131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SUM(P82:P189)</f>
        <v>0</v>
      </c>
      <c r="Q81" s="196"/>
      <c r="R81" s="197">
        <f>SUM(R82:R189)</f>
        <v>0</v>
      </c>
      <c r="S81" s="196"/>
      <c r="T81" s="198">
        <f>SUM(T82:T189)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23</v>
      </c>
      <c r="AT81" s="200" t="s">
        <v>76</v>
      </c>
      <c r="AU81" s="200" t="s">
        <v>77</v>
      </c>
      <c r="AY81" s="199" t="s">
        <v>121</v>
      </c>
      <c r="BK81" s="201">
        <f>SUM(BK82:BK189)</f>
        <v>0</v>
      </c>
    </row>
    <row r="82" s="2" customFormat="1" ht="16.5" customHeight="1">
      <c r="A82" s="38"/>
      <c r="B82" s="39"/>
      <c r="C82" s="204" t="s">
        <v>23</v>
      </c>
      <c r="D82" s="204" t="s">
        <v>124</v>
      </c>
      <c r="E82" s="205" t="s">
        <v>132</v>
      </c>
      <c r="F82" s="206" t="s">
        <v>133</v>
      </c>
      <c r="G82" s="207" t="s">
        <v>134</v>
      </c>
      <c r="H82" s="208">
        <v>1</v>
      </c>
      <c r="I82" s="209"/>
      <c r="J82" s="210">
        <f>ROUND(I82*H82,2)</f>
        <v>0</v>
      </c>
      <c r="K82" s="206" t="s">
        <v>135</v>
      </c>
      <c r="L82" s="44"/>
      <c r="M82" s="218" t="s">
        <v>22</v>
      </c>
      <c r="N82" s="219" t="s">
        <v>48</v>
      </c>
      <c r="O82" s="84"/>
      <c r="P82" s="220">
        <f>O82*H82</f>
        <v>0</v>
      </c>
      <c r="Q82" s="220">
        <v>0</v>
      </c>
      <c r="R82" s="220">
        <f>Q82*H82</f>
        <v>0</v>
      </c>
      <c r="S82" s="220">
        <v>0</v>
      </c>
      <c r="T82" s="221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6" t="s">
        <v>120</v>
      </c>
      <c r="AT82" s="216" t="s">
        <v>124</v>
      </c>
      <c r="AU82" s="216" t="s">
        <v>23</v>
      </c>
      <c r="AY82" s="17" t="s">
        <v>121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7" t="s">
        <v>23</v>
      </c>
      <c r="BK82" s="217">
        <f>ROUND(I82*H82,2)</f>
        <v>0</v>
      </c>
      <c r="BL82" s="17" t="s">
        <v>120</v>
      </c>
      <c r="BM82" s="216" t="s">
        <v>86</v>
      </c>
    </row>
    <row r="83" s="2" customFormat="1" ht="16.5" customHeight="1">
      <c r="A83" s="38"/>
      <c r="B83" s="39"/>
      <c r="C83" s="204" t="s">
        <v>86</v>
      </c>
      <c r="D83" s="204" t="s">
        <v>124</v>
      </c>
      <c r="E83" s="205" t="s">
        <v>136</v>
      </c>
      <c r="F83" s="206" t="s">
        <v>137</v>
      </c>
      <c r="G83" s="207" t="s">
        <v>134</v>
      </c>
      <c r="H83" s="208">
        <v>3</v>
      </c>
      <c r="I83" s="209"/>
      <c r="J83" s="210">
        <f>ROUND(I83*H83,2)</f>
        <v>0</v>
      </c>
      <c r="K83" s="206" t="s">
        <v>135</v>
      </c>
      <c r="L83" s="44"/>
      <c r="M83" s="218" t="s">
        <v>22</v>
      </c>
      <c r="N83" s="219" t="s">
        <v>48</v>
      </c>
      <c r="O83" s="84"/>
      <c r="P83" s="220">
        <f>O83*H83</f>
        <v>0</v>
      </c>
      <c r="Q83" s="220">
        <v>0</v>
      </c>
      <c r="R83" s="220">
        <f>Q83*H83</f>
        <v>0</v>
      </c>
      <c r="S83" s="220">
        <v>0</v>
      </c>
      <c r="T83" s="221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6" t="s">
        <v>120</v>
      </c>
      <c r="AT83" s="216" t="s">
        <v>124</v>
      </c>
      <c r="AU83" s="216" t="s">
        <v>23</v>
      </c>
      <c r="AY83" s="17" t="s">
        <v>121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7" t="s">
        <v>23</v>
      </c>
      <c r="BK83" s="217">
        <f>ROUND(I83*H83,2)</f>
        <v>0</v>
      </c>
      <c r="BL83" s="17" t="s">
        <v>120</v>
      </c>
      <c r="BM83" s="216" t="s">
        <v>120</v>
      </c>
    </row>
    <row r="84" s="2" customFormat="1" ht="16.5" customHeight="1">
      <c r="A84" s="38"/>
      <c r="B84" s="39"/>
      <c r="C84" s="204" t="s">
        <v>138</v>
      </c>
      <c r="D84" s="204" t="s">
        <v>124</v>
      </c>
      <c r="E84" s="205" t="s">
        <v>139</v>
      </c>
      <c r="F84" s="206" t="s">
        <v>140</v>
      </c>
      <c r="G84" s="207" t="s">
        <v>134</v>
      </c>
      <c r="H84" s="208">
        <v>2</v>
      </c>
      <c r="I84" s="209"/>
      <c r="J84" s="210">
        <f>ROUND(I84*H84,2)</f>
        <v>0</v>
      </c>
      <c r="K84" s="206" t="s">
        <v>135</v>
      </c>
      <c r="L84" s="44"/>
      <c r="M84" s="218" t="s">
        <v>22</v>
      </c>
      <c r="N84" s="219" t="s">
        <v>48</v>
      </c>
      <c r="O84" s="84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120</v>
      </c>
      <c r="AT84" s="216" t="s">
        <v>124</v>
      </c>
      <c r="AU84" s="216" t="s">
        <v>23</v>
      </c>
      <c r="AY84" s="17" t="s">
        <v>121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23</v>
      </c>
      <c r="BK84" s="217">
        <f>ROUND(I84*H84,2)</f>
        <v>0</v>
      </c>
      <c r="BL84" s="17" t="s">
        <v>120</v>
      </c>
      <c r="BM84" s="216" t="s">
        <v>141</v>
      </c>
    </row>
    <row r="85" s="2" customFormat="1" ht="16.5" customHeight="1">
      <c r="A85" s="38"/>
      <c r="B85" s="39"/>
      <c r="C85" s="204" t="s">
        <v>120</v>
      </c>
      <c r="D85" s="204" t="s">
        <v>124</v>
      </c>
      <c r="E85" s="205" t="s">
        <v>142</v>
      </c>
      <c r="F85" s="206" t="s">
        <v>143</v>
      </c>
      <c r="G85" s="207" t="s">
        <v>134</v>
      </c>
      <c r="H85" s="208">
        <v>2</v>
      </c>
      <c r="I85" s="209"/>
      <c r="J85" s="210">
        <f>ROUND(I85*H85,2)</f>
        <v>0</v>
      </c>
      <c r="K85" s="206" t="s">
        <v>135</v>
      </c>
      <c r="L85" s="44"/>
      <c r="M85" s="218" t="s">
        <v>22</v>
      </c>
      <c r="N85" s="219" t="s">
        <v>48</v>
      </c>
      <c r="O85" s="84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6" t="s">
        <v>120</v>
      </c>
      <c r="AT85" s="216" t="s">
        <v>124</v>
      </c>
      <c r="AU85" s="216" t="s">
        <v>23</v>
      </c>
      <c r="AY85" s="17" t="s">
        <v>121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7" t="s">
        <v>23</v>
      </c>
      <c r="BK85" s="217">
        <f>ROUND(I85*H85,2)</f>
        <v>0</v>
      </c>
      <c r="BL85" s="17" t="s">
        <v>120</v>
      </c>
      <c r="BM85" s="216" t="s">
        <v>144</v>
      </c>
    </row>
    <row r="86" s="2" customFormat="1" ht="16.5" customHeight="1">
      <c r="A86" s="38"/>
      <c r="B86" s="39"/>
      <c r="C86" s="204" t="s">
        <v>145</v>
      </c>
      <c r="D86" s="204" t="s">
        <v>124</v>
      </c>
      <c r="E86" s="205" t="s">
        <v>146</v>
      </c>
      <c r="F86" s="206" t="s">
        <v>147</v>
      </c>
      <c r="G86" s="207" t="s">
        <v>134</v>
      </c>
      <c r="H86" s="208">
        <v>4</v>
      </c>
      <c r="I86" s="209"/>
      <c r="J86" s="210">
        <f>ROUND(I86*H86,2)</f>
        <v>0</v>
      </c>
      <c r="K86" s="206" t="s">
        <v>135</v>
      </c>
      <c r="L86" s="44"/>
      <c r="M86" s="218" t="s">
        <v>22</v>
      </c>
      <c r="N86" s="219" t="s">
        <v>48</v>
      </c>
      <c r="O86" s="84"/>
      <c r="P86" s="220">
        <f>O86*H86</f>
        <v>0</v>
      </c>
      <c r="Q86" s="220">
        <v>0</v>
      </c>
      <c r="R86" s="220">
        <f>Q86*H86</f>
        <v>0</v>
      </c>
      <c r="S86" s="220">
        <v>0</v>
      </c>
      <c r="T86" s="221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120</v>
      </c>
      <c r="AT86" s="216" t="s">
        <v>124</v>
      </c>
      <c r="AU86" s="216" t="s">
        <v>23</v>
      </c>
      <c r="AY86" s="17" t="s">
        <v>121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23</v>
      </c>
      <c r="BK86" s="217">
        <f>ROUND(I86*H86,2)</f>
        <v>0</v>
      </c>
      <c r="BL86" s="17" t="s">
        <v>120</v>
      </c>
      <c r="BM86" s="216" t="s">
        <v>28</v>
      </c>
    </row>
    <row r="87" s="2" customFormat="1" ht="16.5" customHeight="1">
      <c r="A87" s="38"/>
      <c r="B87" s="39"/>
      <c r="C87" s="204" t="s">
        <v>141</v>
      </c>
      <c r="D87" s="204" t="s">
        <v>124</v>
      </c>
      <c r="E87" s="205" t="s">
        <v>148</v>
      </c>
      <c r="F87" s="206" t="s">
        <v>149</v>
      </c>
      <c r="G87" s="207" t="s">
        <v>134</v>
      </c>
      <c r="H87" s="208">
        <v>1</v>
      </c>
      <c r="I87" s="209"/>
      <c r="J87" s="210">
        <f>ROUND(I87*H87,2)</f>
        <v>0</v>
      </c>
      <c r="K87" s="206" t="s">
        <v>135</v>
      </c>
      <c r="L87" s="44"/>
      <c r="M87" s="218" t="s">
        <v>22</v>
      </c>
      <c r="N87" s="219" t="s">
        <v>48</v>
      </c>
      <c r="O87" s="84"/>
      <c r="P87" s="220">
        <f>O87*H87</f>
        <v>0</v>
      </c>
      <c r="Q87" s="220">
        <v>0</v>
      </c>
      <c r="R87" s="220">
        <f>Q87*H87</f>
        <v>0</v>
      </c>
      <c r="S87" s="220">
        <v>0</v>
      </c>
      <c r="T87" s="221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120</v>
      </c>
      <c r="AT87" s="216" t="s">
        <v>124</v>
      </c>
      <c r="AU87" s="216" t="s">
        <v>23</v>
      </c>
      <c r="AY87" s="17" t="s">
        <v>121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23</v>
      </c>
      <c r="BK87" s="217">
        <f>ROUND(I87*H87,2)</f>
        <v>0</v>
      </c>
      <c r="BL87" s="17" t="s">
        <v>120</v>
      </c>
      <c r="BM87" s="216" t="s">
        <v>150</v>
      </c>
    </row>
    <row r="88" s="2" customFormat="1" ht="16.5" customHeight="1">
      <c r="A88" s="38"/>
      <c r="B88" s="39"/>
      <c r="C88" s="204" t="s">
        <v>151</v>
      </c>
      <c r="D88" s="204" t="s">
        <v>124</v>
      </c>
      <c r="E88" s="205" t="s">
        <v>152</v>
      </c>
      <c r="F88" s="206" t="s">
        <v>153</v>
      </c>
      <c r="G88" s="207" t="s">
        <v>134</v>
      </c>
      <c r="H88" s="208">
        <v>1</v>
      </c>
      <c r="I88" s="209"/>
      <c r="J88" s="210">
        <f>ROUND(I88*H88,2)</f>
        <v>0</v>
      </c>
      <c r="K88" s="206" t="s">
        <v>135</v>
      </c>
      <c r="L88" s="44"/>
      <c r="M88" s="218" t="s">
        <v>22</v>
      </c>
      <c r="N88" s="219" t="s">
        <v>48</v>
      </c>
      <c r="O88" s="84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120</v>
      </c>
      <c r="AT88" s="216" t="s">
        <v>124</v>
      </c>
      <c r="AU88" s="216" t="s">
        <v>23</v>
      </c>
      <c r="AY88" s="17" t="s">
        <v>121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23</v>
      </c>
      <c r="BK88" s="217">
        <f>ROUND(I88*H88,2)</f>
        <v>0</v>
      </c>
      <c r="BL88" s="17" t="s">
        <v>120</v>
      </c>
      <c r="BM88" s="216" t="s">
        <v>154</v>
      </c>
    </row>
    <row r="89" s="2" customFormat="1" ht="16.5" customHeight="1">
      <c r="A89" s="38"/>
      <c r="B89" s="39"/>
      <c r="C89" s="204" t="s">
        <v>144</v>
      </c>
      <c r="D89" s="204" t="s">
        <v>124</v>
      </c>
      <c r="E89" s="205" t="s">
        <v>155</v>
      </c>
      <c r="F89" s="206" t="s">
        <v>156</v>
      </c>
      <c r="G89" s="207" t="s">
        <v>134</v>
      </c>
      <c r="H89" s="208">
        <v>1</v>
      </c>
      <c r="I89" s="209"/>
      <c r="J89" s="210">
        <f>ROUND(I89*H89,2)</f>
        <v>0</v>
      </c>
      <c r="K89" s="206" t="s">
        <v>135</v>
      </c>
      <c r="L89" s="44"/>
      <c r="M89" s="218" t="s">
        <v>22</v>
      </c>
      <c r="N89" s="219" t="s">
        <v>48</v>
      </c>
      <c r="O89" s="84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120</v>
      </c>
      <c r="AT89" s="216" t="s">
        <v>124</v>
      </c>
      <c r="AU89" s="216" t="s">
        <v>23</v>
      </c>
      <c r="AY89" s="17" t="s">
        <v>121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23</v>
      </c>
      <c r="BK89" s="217">
        <f>ROUND(I89*H89,2)</f>
        <v>0</v>
      </c>
      <c r="BL89" s="17" t="s">
        <v>120</v>
      </c>
      <c r="BM89" s="216" t="s">
        <v>157</v>
      </c>
    </row>
    <row r="90" s="2" customFormat="1" ht="16.5" customHeight="1">
      <c r="A90" s="38"/>
      <c r="B90" s="39"/>
      <c r="C90" s="204" t="s">
        <v>158</v>
      </c>
      <c r="D90" s="204" t="s">
        <v>124</v>
      </c>
      <c r="E90" s="205" t="s">
        <v>159</v>
      </c>
      <c r="F90" s="206" t="s">
        <v>160</v>
      </c>
      <c r="G90" s="207" t="s">
        <v>134</v>
      </c>
      <c r="H90" s="208">
        <v>2</v>
      </c>
      <c r="I90" s="209"/>
      <c r="J90" s="210">
        <f>ROUND(I90*H90,2)</f>
        <v>0</v>
      </c>
      <c r="K90" s="206" t="s">
        <v>135</v>
      </c>
      <c r="L90" s="44"/>
      <c r="M90" s="218" t="s">
        <v>22</v>
      </c>
      <c r="N90" s="219" t="s">
        <v>48</v>
      </c>
      <c r="O90" s="84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120</v>
      </c>
      <c r="AT90" s="216" t="s">
        <v>124</v>
      </c>
      <c r="AU90" s="216" t="s">
        <v>23</v>
      </c>
      <c r="AY90" s="17" t="s">
        <v>121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23</v>
      </c>
      <c r="BK90" s="217">
        <f>ROUND(I90*H90,2)</f>
        <v>0</v>
      </c>
      <c r="BL90" s="17" t="s">
        <v>120</v>
      </c>
      <c r="BM90" s="216" t="s">
        <v>161</v>
      </c>
    </row>
    <row r="91" s="2" customFormat="1" ht="16.5" customHeight="1">
      <c r="A91" s="38"/>
      <c r="B91" s="39"/>
      <c r="C91" s="204" t="s">
        <v>28</v>
      </c>
      <c r="D91" s="204" t="s">
        <v>124</v>
      </c>
      <c r="E91" s="205" t="s">
        <v>162</v>
      </c>
      <c r="F91" s="206" t="s">
        <v>163</v>
      </c>
      <c r="G91" s="207" t="s">
        <v>134</v>
      </c>
      <c r="H91" s="208">
        <v>1</v>
      </c>
      <c r="I91" s="209"/>
      <c r="J91" s="210">
        <f>ROUND(I91*H91,2)</f>
        <v>0</v>
      </c>
      <c r="K91" s="206" t="s">
        <v>135</v>
      </c>
      <c r="L91" s="44"/>
      <c r="M91" s="218" t="s">
        <v>22</v>
      </c>
      <c r="N91" s="219" t="s">
        <v>48</v>
      </c>
      <c r="O91" s="84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120</v>
      </c>
      <c r="AT91" s="216" t="s">
        <v>124</v>
      </c>
      <c r="AU91" s="216" t="s">
        <v>23</v>
      </c>
      <c r="AY91" s="17" t="s">
        <v>121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23</v>
      </c>
      <c r="BK91" s="217">
        <f>ROUND(I91*H91,2)</f>
        <v>0</v>
      </c>
      <c r="BL91" s="17" t="s">
        <v>120</v>
      </c>
      <c r="BM91" s="216" t="s">
        <v>164</v>
      </c>
    </row>
    <row r="92" s="2" customFormat="1" ht="16.5" customHeight="1">
      <c r="A92" s="38"/>
      <c r="B92" s="39"/>
      <c r="C92" s="204" t="s">
        <v>165</v>
      </c>
      <c r="D92" s="204" t="s">
        <v>124</v>
      </c>
      <c r="E92" s="205" t="s">
        <v>166</v>
      </c>
      <c r="F92" s="206" t="s">
        <v>167</v>
      </c>
      <c r="G92" s="207" t="s">
        <v>134</v>
      </c>
      <c r="H92" s="208">
        <v>6</v>
      </c>
      <c r="I92" s="209"/>
      <c r="J92" s="210">
        <f>ROUND(I92*H92,2)</f>
        <v>0</v>
      </c>
      <c r="K92" s="206" t="s">
        <v>135</v>
      </c>
      <c r="L92" s="44"/>
      <c r="M92" s="218" t="s">
        <v>22</v>
      </c>
      <c r="N92" s="219" t="s">
        <v>48</v>
      </c>
      <c r="O92" s="84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120</v>
      </c>
      <c r="AT92" s="216" t="s">
        <v>124</v>
      </c>
      <c r="AU92" s="216" t="s">
        <v>23</v>
      </c>
      <c r="AY92" s="17" t="s">
        <v>121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23</v>
      </c>
      <c r="BK92" s="217">
        <f>ROUND(I92*H92,2)</f>
        <v>0</v>
      </c>
      <c r="BL92" s="17" t="s">
        <v>120</v>
      </c>
      <c r="BM92" s="216" t="s">
        <v>168</v>
      </c>
    </row>
    <row r="93" s="2" customFormat="1">
      <c r="A93" s="38"/>
      <c r="B93" s="39"/>
      <c r="C93" s="204" t="s">
        <v>150</v>
      </c>
      <c r="D93" s="204" t="s">
        <v>124</v>
      </c>
      <c r="E93" s="205" t="s">
        <v>169</v>
      </c>
      <c r="F93" s="206" t="s">
        <v>170</v>
      </c>
      <c r="G93" s="207" t="s">
        <v>134</v>
      </c>
      <c r="H93" s="208">
        <v>100</v>
      </c>
      <c r="I93" s="209"/>
      <c r="J93" s="210">
        <f>ROUND(I93*H93,2)</f>
        <v>0</v>
      </c>
      <c r="K93" s="206" t="s">
        <v>135</v>
      </c>
      <c r="L93" s="44"/>
      <c r="M93" s="218" t="s">
        <v>22</v>
      </c>
      <c r="N93" s="219" t="s">
        <v>48</v>
      </c>
      <c r="O93" s="84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120</v>
      </c>
      <c r="AT93" s="216" t="s">
        <v>124</v>
      </c>
      <c r="AU93" s="216" t="s">
        <v>23</v>
      </c>
      <c r="AY93" s="17" t="s">
        <v>121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23</v>
      </c>
      <c r="BK93" s="217">
        <f>ROUND(I93*H93,2)</f>
        <v>0</v>
      </c>
      <c r="BL93" s="17" t="s">
        <v>120</v>
      </c>
      <c r="BM93" s="216" t="s">
        <v>171</v>
      </c>
    </row>
    <row r="94" s="2" customFormat="1" ht="16.5" customHeight="1">
      <c r="A94" s="38"/>
      <c r="B94" s="39"/>
      <c r="C94" s="204" t="s">
        <v>172</v>
      </c>
      <c r="D94" s="204" t="s">
        <v>124</v>
      </c>
      <c r="E94" s="205" t="s">
        <v>173</v>
      </c>
      <c r="F94" s="206" t="s">
        <v>174</v>
      </c>
      <c r="G94" s="207" t="s">
        <v>134</v>
      </c>
      <c r="H94" s="208">
        <v>1</v>
      </c>
      <c r="I94" s="209"/>
      <c r="J94" s="210">
        <f>ROUND(I94*H94,2)</f>
        <v>0</v>
      </c>
      <c r="K94" s="206" t="s">
        <v>135</v>
      </c>
      <c r="L94" s="44"/>
      <c r="M94" s="218" t="s">
        <v>22</v>
      </c>
      <c r="N94" s="219" t="s">
        <v>48</v>
      </c>
      <c r="O94" s="84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120</v>
      </c>
      <c r="AT94" s="216" t="s">
        <v>124</v>
      </c>
      <c r="AU94" s="216" t="s">
        <v>23</v>
      </c>
      <c r="AY94" s="17" t="s">
        <v>121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23</v>
      </c>
      <c r="BK94" s="217">
        <f>ROUND(I94*H94,2)</f>
        <v>0</v>
      </c>
      <c r="BL94" s="17" t="s">
        <v>120</v>
      </c>
      <c r="BM94" s="216" t="s">
        <v>175</v>
      </c>
    </row>
    <row r="95" s="2" customFormat="1" ht="16.5" customHeight="1">
      <c r="A95" s="38"/>
      <c r="B95" s="39"/>
      <c r="C95" s="204" t="s">
        <v>154</v>
      </c>
      <c r="D95" s="204" t="s">
        <v>124</v>
      </c>
      <c r="E95" s="205" t="s">
        <v>176</v>
      </c>
      <c r="F95" s="206" t="s">
        <v>177</v>
      </c>
      <c r="G95" s="207" t="s">
        <v>134</v>
      </c>
      <c r="H95" s="208">
        <v>1</v>
      </c>
      <c r="I95" s="209"/>
      <c r="J95" s="210">
        <f>ROUND(I95*H95,2)</f>
        <v>0</v>
      </c>
      <c r="K95" s="206" t="s">
        <v>135</v>
      </c>
      <c r="L95" s="44"/>
      <c r="M95" s="218" t="s">
        <v>22</v>
      </c>
      <c r="N95" s="219" t="s">
        <v>48</v>
      </c>
      <c r="O95" s="84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120</v>
      </c>
      <c r="AT95" s="216" t="s">
        <v>124</v>
      </c>
      <c r="AU95" s="216" t="s">
        <v>23</v>
      </c>
      <c r="AY95" s="17" t="s">
        <v>121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23</v>
      </c>
      <c r="BK95" s="217">
        <f>ROUND(I95*H95,2)</f>
        <v>0</v>
      </c>
      <c r="BL95" s="17" t="s">
        <v>120</v>
      </c>
      <c r="BM95" s="216" t="s">
        <v>178</v>
      </c>
    </row>
    <row r="96" s="2" customFormat="1" ht="16.5" customHeight="1">
      <c r="A96" s="38"/>
      <c r="B96" s="39"/>
      <c r="C96" s="204" t="s">
        <v>8</v>
      </c>
      <c r="D96" s="204" t="s">
        <v>124</v>
      </c>
      <c r="E96" s="205" t="s">
        <v>179</v>
      </c>
      <c r="F96" s="206" t="s">
        <v>180</v>
      </c>
      <c r="G96" s="207" t="s">
        <v>134</v>
      </c>
      <c r="H96" s="208">
        <v>1</v>
      </c>
      <c r="I96" s="209"/>
      <c r="J96" s="210">
        <f>ROUND(I96*H96,2)</f>
        <v>0</v>
      </c>
      <c r="K96" s="206" t="s">
        <v>135</v>
      </c>
      <c r="L96" s="44"/>
      <c r="M96" s="218" t="s">
        <v>22</v>
      </c>
      <c r="N96" s="219" t="s">
        <v>48</v>
      </c>
      <c r="O96" s="84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120</v>
      </c>
      <c r="AT96" s="216" t="s">
        <v>124</v>
      </c>
      <c r="AU96" s="216" t="s">
        <v>23</v>
      </c>
      <c r="AY96" s="17" t="s">
        <v>121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23</v>
      </c>
      <c r="BK96" s="217">
        <f>ROUND(I96*H96,2)</f>
        <v>0</v>
      </c>
      <c r="BL96" s="17" t="s">
        <v>120</v>
      </c>
      <c r="BM96" s="216" t="s">
        <v>181</v>
      </c>
    </row>
    <row r="97" s="2" customFormat="1" ht="16.5" customHeight="1">
      <c r="A97" s="38"/>
      <c r="B97" s="39"/>
      <c r="C97" s="204" t="s">
        <v>157</v>
      </c>
      <c r="D97" s="204" t="s">
        <v>124</v>
      </c>
      <c r="E97" s="205" t="s">
        <v>182</v>
      </c>
      <c r="F97" s="206" t="s">
        <v>183</v>
      </c>
      <c r="G97" s="207" t="s">
        <v>134</v>
      </c>
      <c r="H97" s="208">
        <v>1</v>
      </c>
      <c r="I97" s="209"/>
      <c r="J97" s="210">
        <f>ROUND(I97*H97,2)</f>
        <v>0</v>
      </c>
      <c r="K97" s="206" t="s">
        <v>135</v>
      </c>
      <c r="L97" s="44"/>
      <c r="M97" s="218" t="s">
        <v>22</v>
      </c>
      <c r="N97" s="219" t="s">
        <v>48</v>
      </c>
      <c r="O97" s="84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120</v>
      </c>
      <c r="AT97" s="216" t="s">
        <v>124</v>
      </c>
      <c r="AU97" s="216" t="s">
        <v>23</v>
      </c>
      <c r="AY97" s="17" t="s">
        <v>121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23</v>
      </c>
      <c r="BK97" s="217">
        <f>ROUND(I97*H97,2)</f>
        <v>0</v>
      </c>
      <c r="BL97" s="17" t="s">
        <v>120</v>
      </c>
      <c r="BM97" s="216" t="s">
        <v>184</v>
      </c>
    </row>
    <row r="98" s="2" customFormat="1" ht="16.5" customHeight="1">
      <c r="A98" s="38"/>
      <c r="B98" s="39"/>
      <c r="C98" s="204" t="s">
        <v>185</v>
      </c>
      <c r="D98" s="204" t="s">
        <v>124</v>
      </c>
      <c r="E98" s="205" t="s">
        <v>186</v>
      </c>
      <c r="F98" s="206" t="s">
        <v>187</v>
      </c>
      <c r="G98" s="207" t="s">
        <v>134</v>
      </c>
      <c r="H98" s="208">
        <v>1</v>
      </c>
      <c r="I98" s="209"/>
      <c r="J98" s="210">
        <f>ROUND(I98*H98,2)</f>
        <v>0</v>
      </c>
      <c r="K98" s="206" t="s">
        <v>135</v>
      </c>
      <c r="L98" s="44"/>
      <c r="M98" s="218" t="s">
        <v>22</v>
      </c>
      <c r="N98" s="219" t="s">
        <v>48</v>
      </c>
      <c r="O98" s="84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120</v>
      </c>
      <c r="AT98" s="216" t="s">
        <v>124</v>
      </c>
      <c r="AU98" s="216" t="s">
        <v>23</v>
      </c>
      <c r="AY98" s="17" t="s">
        <v>121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23</v>
      </c>
      <c r="BK98" s="217">
        <f>ROUND(I98*H98,2)</f>
        <v>0</v>
      </c>
      <c r="BL98" s="17" t="s">
        <v>120</v>
      </c>
      <c r="BM98" s="216" t="s">
        <v>188</v>
      </c>
    </row>
    <row r="99" s="2" customFormat="1" ht="16.5" customHeight="1">
      <c r="A99" s="38"/>
      <c r="B99" s="39"/>
      <c r="C99" s="204" t="s">
        <v>161</v>
      </c>
      <c r="D99" s="204" t="s">
        <v>124</v>
      </c>
      <c r="E99" s="205" t="s">
        <v>189</v>
      </c>
      <c r="F99" s="206" t="s">
        <v>190</v>
      </c>
      <c r="G99" s="207" t="s">
        <v>134</v>
      </c>
      <c r="H99" s="208">
        <v>1</v>
      </c>
      <c r="I99" s="209"/>
      <c r="J99" s="210">
        <f>ROUND(I99*H99,2)</f>
        <v>0</v>
      </c>
      <c r="K99" s="206" t="s">
        <v>135</v>
      </c>
      <c r="L99" s="44"/>
      <c r="M99" s="218" t="s">
        <v>22</v>
      </c>
      <c r="N99" s="219" t="s">
        <v>48</v>
      </c>
      <c r="O99" s="84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120</v>
      </c>
      <c r="AT99" s="216" t="s">
        <v>124</v>
      </c>
      <c r="AU99" s="216" t="s">
        <v>23</v>
      </c>
      <c r="AY99" s="17" t="s">
        <v>121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23</v>
      </c>
      <c r="BK99" s="217">
        <f>ROUND(I99*H99,2)</f>
        <v>0</v>
      </c>
      <c r="BL99" s="17" t="s">
        <v>120</v>
      </c>
      <c r="BM99" s="216" t="s">
        <v>191</v>
      </c>
    </row>
    <row r="100" s="2" customFormat="1" ht="16.5" customHeight="1">
      <c r="A100" s="38"/>
      <c r="B100" s="39"/>
      <c r="C100" s="204" t="s">
        <v>192</v>
      </c>
      <c r="D100" s="204" t="s">
        <v>124</v>
      </c>
      <c r="E100" s="205" t="s">
        <v>193</v>
      </c>
      <c r="F100" s="206" t="s">
        <v>194</v>
      </c>
      <c r="G100" s="207" t="s">
        <v>134</v>
      </c>
      <c r="H100" s="208">
        <v>1</v>
      </c>
      <c r="I100" s="209"/>
      <c r="J100" s="210">
        <f>ROUND(I100*H100,2)</f>
        <v>0</v>
      </c>
      <c r="K100" s="206" t="s">
        <v>135</v>
      </c>
      <c r="L100" s="44"/>
      <c r="M100" s="218" t="s">
        <v>22</v>
      </c>
      <c r="N100" s="219" t="s">
        <v>48</v>
      </c>
      <c r="O100" s="84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120</v>
      </c>
      <c r="AT100" s="216" t="s">
        <v>124</v>
      </c>
      <c r="AU100" s="216" t="s">
        <v>23</v>
      </c>
      <c r="AY100" s="17" t="s">
        <v>121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23</v>
      </c>
      <c r="BK100" s="217">
        <f>ROUND(I100*H100,2)</f>
        <v>0</v>
      </c>
      <c r="BL100" s="17" t="s">
        <v>120</v>
      </c>
      <c r="BM100" s="216" t="s">
        <v>195</v>
      </c>
    </row>
    <row r="101" s="2" customFormat="1" ht="16.5" customHeight="1">
      <c r="A101" s="38"/>
      <c r="B101" s="39"/>
      <c r="C101" s="204" t="s">
        <v>164</v>
      </c>
      <c r="D101" s="204" t="s">
        <v>124</v>
      </c>
      <c r="E101" s="205" t="s">
        <v>196</v>
      </c>
      <c r="F101" s="206" t="s">
        <v>197</v>
      </c>
      <c r="G101" s="207" t="s">
        <v>134</v>
      </c>
      <c r="H101" s="208">
        <v>1</v>
      </c>
      <c r="I101" s="209"/>
      <c r="J101" s="210">
        <f>ROUND(I101*H101,2)</f>
        <v>0</v>
      </c>
      <c r="K101" s="206" t="s">
        <v>135</v>
      </c>
      <c r="L101" s="44"/>
      <c r="M101" s="218" t="s">
        <v>22</v>
      </c>
      <c r="N101" s="219" t="s">
        <v>48</v>
      </c>
      <c r="O101" s="84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120</v>
      </c>
      <c r="AT101" s="216" t="s">
        <v>124</v>
      </c>
      <c r="AU101" s="216" t="s">
        <v>23</v>
      </c>
      <c r="AY101" s="17" t="s">
        <v>121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23</v>
      </c>
      <c r="BK101" s="217">
        <f>ROUND(I101*H101,2)</f>
        <v>0</v>
      </c>
      <c r="BL101" s="17" t="s">
        <v>120</v>
      </c>
      <c r="BM101" s="216" t="s">
        <v>198</v>
      </c>
    </row>
    <row r="102" s="2" customFormat="1" ht="16.5" customHeight="1">
      <c r="A102" s="38"/>
      <c r="B102" s="39"/>
      <c r="C102" s="204" t="s">
        <v>7</v>
      </c>
      <c r="D102" s="204" t="s">
        <v>124</v>
      </c>
      <c r="E102" s="205" t="s">
        <v>199</v>
      </c>
      <c r="F102" s="206" t="s">
        <v>200</v>
      </c>
      <c r="G102" s="207" t="s">
        <v>134</v>
      </c>
      <c r="H102" s="208">
        <v>1</v>
      </c>
      <c r="I102" s="209"/>
      <c r="J102" s="210">
        <f>ROUND(I102*H102,2)</f>
        <v>0</v>
      </c>
      <c r="K102" s="206" t="s">
        <v>135</v>
      </c>
      <c r="L102" s="44"/>
      <c r="M102" s="218" t="s">
        <v>22</v>
      </c>
      <c r="N102" s="219" t="s">
        <v>48</v>
      </c>
      <c r="O102" s="84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120</v>
      </c>
      <c r="AT102" s="216" t="s">
        <v>124</v>
      </c>
      <c r="AU102" s="216" t="s">
        <v>23</v>
      </c>
      <c r="AY102" s="17" t="s">
        <v>121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23</v>
      </c>
      <c r="BK102" s="217">
        <f>ROUND(I102*H102,2)</f>
        <v>0</v>
      </c>
      <c r="BL102" s="17" t="s">
        <v>120</v>
      </c>
      <c r="BM102" s="216" t="s">
        <v>201</v>
      </c>
    </row>
    <row r="103" s="2" customFormat="1" ht="16.5" customHeight="1">
      <c r="A103" s="38"/>
      <c r="B103" s="39"/>
      <c r="C103" s="204" t="s">
        <v>168</v>
      </c>
      <c r="D103" s="204" t="s">
        <v>124</v>
      </c>
      <c r="E103" s="205" t="s">
        <v>202</v>
      </c>
      <c r="F103" s="206" t="s">
        <v>203</v>
      </c>
      <c r="G103" s="207" t="s">
        <v>134</v>
      </c>
      <c r="H103" s="208">
        <v>1</v>
      </c>
      <c r="I103" s="209"/>
      <c r="J103" s="210">
        <f>ROUND(I103*H103,2)</f>
        <v>0</v>
      </c>
      <c r="K103" s="206" t="s">
        <v>135</v>
      </c>
      <c r="L103" s="44"/>
      <c r="M103" s="218" t="s">
        <v>22</v>
      </c>
      <c r="N103" s="219" t="s">
        <v>48</v>
      </c>
      <c r="O103" s="84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120</v>
      </c>
      <c r="AT103" s="216" t="s">
        <v>124</v>
      </c>
      <c r="AU103" s="216" t="s">
        <v>23</v>
      </c>
      <c r="AY103" s="17" t="s">
        <v>121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23</v>
      </c>
      <c r="BK103" s="217">
        <f>ROUND(I103*H103,2)</f>
        <v>0</v>
      </c>
      <c r="BL103" s="17" t="s">
        <v>120</v>
      </c>
      <c r="BM103" s="216" t="s">
        <v>204</v>
      </c>
    </row>
    <row r="104" s="2" customFormat="1" ht="16.5" customHeight="1">
      <c r="A104" s="38"/>
      <c r="B104" s="39"/>
      <c r="C104" s="204" t="s">
        <v>205</v>
      </c>
      <c r="D104" s="204" t="s">
        <v>124</v>
      </c>
      <c r="E104" s="205" t="s">
        <v>206</v>
      </c>
      <c r="F104" s="206" t="s">
        <v>207</v>
      </c>
      <c r="G104" s="207" t="s">
        <v>134</v>
      </c>
      <c r="H104" s="208">
        <v>1</v>
      </c>
      <c r="I104" s="209"/>
      <c r="J104" s="210">
        <f>ROUND(I104*H104,2)</f>
        <v>0</v>
      </c>
      <c r="K104" s="206" t="s">
        <v>135</v>
      </c>
      <c r="L104" s="44"/>
      <c r="M104" s="218" t="s">
        <v>22</v>
      </c>
      <c r="N104" s="219" t="s">
        <v>48</v>
      </c>
      <c r="O104" s="84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120</v>
      </c>
      <c r="AT104" s="216" t="s">
        <v>124</v>
      </c>
      <c r="AU104" s="216" t="s">
        <v>23</v>
      </c>
      <c r="AY104" s="17" t="s">
        <v>121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23</v>
      </c>
      <c r="BK104" s="217">
        <f>ROUND(I104*H104,2)</f>
        <v>0</v>
      </c>
      <c r="BL104" s="17" t="s">
        <v>120</v>
      </c>
      <c r="BM104" s="216" t="s">
        <v>208</v>
      </c>
    </row>
    <row r="105" s="2" customFormat="1" ht="16.5" customHeight="1">
      <c r="A105" s="38"/>
      <c r="B105" s="39"/>
      <c r="C105" s="204" t="s">
        <v>171</v>
      </c>
      <c r="D105" s="204" t="s">
        <v>124</v>
      </c>
      <c r="E105" s="205" t="s">
        <v>209</v>
      </c>
      <c r="F105" s="206" t="s">
        <v>210</v>
      </c>
      <c r="G105" s="207" t="s">
        <v>134</v>
      </c>
      <c r="H105" s="208">
        <v>1</v>
      </c>
      <c r="I105" s="209"/>
      <c r="J105" s="210">
        <f>ROUND(I105*H105,2)</f>
        <v>0</v>
      </c>
      <c r="K105" s="206" t="s">
        <v>135</v>
      </c>
      <c r="L105" s="44"/>
      <c r="M105" s="218" t="s">
        <v>22</v>
      </c>
      <c r="N105" s="219" t="s">
        <v>48</v>
      </c>
      <c r="O105" s="84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120</v>
      </c>
      <c r="AT105" s="216" t="s">
        <v>124</v>
      </c>
      <c r="AU105" s="216" t="s">
        <v>23</v>
      </c>
      <c r="AY105" s="17" t="s">
        <v>121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23</v>
      </c>
      <c r="BK105" s="217">
        <f>ROUND(I105*H105,2)</f>
        <v>0</v>
      </c>
      <c r="BL105" s="17" t="s">
        <v>120</v>
      </c>
      <c r="BM105" s="216" t="s">
        <v>211</v>
      </c>
    </row>
    <row r="106" s="2" customFormat="1" ht="16.5" customHeight="1">
      <c r="A106" s="38"/>
      <c r="B106" s="39"/>
      <c r="C106" s="204" t="s">
        <v>212</v>
      </c>
      <c r="D106" s="204" t="s">
        <v>124</v>
      </c>
      <c r="E106" s="205" t="s">
        <v>213</v>
      </c>
      <c r="F106" s="206" t="s">
        <v>214</v>
      </c>
      <c r="G106" s="207" t="s">
        <v>134</v>
      </c>
      <c r="H106" s="208">
        <v>4</v>
      </c>
      <c r="I106" s="209"/>
      <c r="J106" s="210">
        <f>ROUND(I106*H106,2)</f>
        <v>0</v>
      </c>
      <c r="K106" s="206" t="s">
        <v>135</v>
      </c>
      <c r="L106" s="44"/>
      <c r="M106" s="218" t="s">
        <v>22</v>
      </c>
      <c r="N106" s="219" t="s">
        <v>48</v>
      </c>
      <c r="O106" s="84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120</v>
      </c>
      <c r="AT106" s="216" t="s">
        <v>124</v>
      </c>
      <c r="AU106" s="216" t="s">
        <v>23</v>
      </c>
      <c r="AY106" s="17" t="s">
        <v>121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23</v>
      </c>
      <c r="BK106" s="217">
        <f>ROUND(I106*H106,2)</f>
        <v>0</v>
      </c>
      <c r="BL106" s="17" t="s">
        <v>120</v>
      </c>
      <c r="BM106" s="216" t="s">
        <v>215</v>
      </c>
    </row>
    <row r="107" s="2" customFormat="1" ht="16.5" customHeight="1">
      <c r="A107" s="38"/>
      <c r="B107" s="39"/>
      <c r="C107" s="204" t="s">
        <v>175</v>
      </c>
      <c r="D107" s="204" t="s">
        <v>124</v>
      </c>
      <c r="E107" s="205" t="s">
        <v>216</v>
      </c>
      <c r="F107" s="206" t="s">
        <v>217</v>
      </c>
      <c r="G107" s="207" t="s">
        <v>134</v>
      </c>
      <c r="H107" s="208">
        <v>4</v>
      </c>
      <c r="I107" s="209"/>
      <c r="J107" s="210">
        <f>ROUND(I107*H107,2)</f>
        <v>0</v>
      </c>
      <c r="K107" s="206" t="s">
        <v>135</v>
      </c>
      <c r="L107" s="44"/>
      <c r="M107" s="218" t="s">
        <v>22</v>
      </c>
      <c r="N107" s="219" t="s">
        <v>48</v>
      </c>
      <c r="O107" s="84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120</v>
      </c>
      <c r="AT107" s="216" t="s">
        <v>124</v>
      </c>
      <c r="AU107" s="216" t="s">
        <v>23</v>
      </c>
      <c r="AY107" s="17" t="s">
        <v>121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23</v>
      </c>
      <c r="BK107" s="217">
        <f>ROUND(I107*H107,2)</f>
        <v>0</v>
      </c>
      <c r="BL107" s="17" t="s">
        <v>120</v>
      </c>
      <c r="BM107" s="216" t="s">
        <v>218</v>
      </c>
    </row>
    <row r="108" s="2" customFormat="1" ht="16.5" customHeight="1">
      <c r="A108" s="38"/>
      <c r="B108" s="39"/>
      <c r="C108" s="204" t="s">
        <v>219</v>
      </c>
      <c r="D108" s="204" t="s">
        <v>124</v>
      </c>
      <c r="E108" s="205" t="s">
        <v>220</v>
      </c>
      <c r="F108" s="206" t="s">
        <v>221</v>
      </c>
      <c r="G108" s="207" t="s">
        <v>134</v>
      </c>
      <c r="H108" s="208">
        <v>25</v>
      </c>
      <c r="I108" s="209"/>
      <c r="J108" s="210">
        <f>ROUND(I108*H108,2)</f>
        <v>0</v>
      </c>
      <c r="K108" s="206" t="s">
        <v>135</v>
      </c>
      <c r="L108" s="44"/>
      <c r="M108" s="218" t="s">
        <v>22</v>
      </c>
      <c r="N108" s="219" t="s">
        <v>48</v>
      </c>
      <c r="O108" s="84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120</v>
      </c>
      <c r="AT108" s="216" t="s">
        <v>124</v>
      </c>
      <c r="AU108" s="216" t="s">
        <v>23</v>
      </c>
      <c r="AY108" s="17" t="s">
        <v>121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23</v>
      </c>
      <c r="BK108" s="217">
        <f>ROUND(I108*H108,2)</f>
        <v>0</v>
      </c>
      <c r="BL108" s="17" t="s">
        <v>120</v>
      </c>
      <c r="BM108" s="216" t="s">
        <v>222</v>
      </c>
    </row>
    <row r="109" s="2" customFormat="1">
      <c r="A109" s="38"/>
      <c r="B109" s="39"/>
      <c r="C109" s="204" t="s">
        <v>178</v>
      </c>
      <c r="D109" s="204" t="s">
        <v>124</v>
      </c>
      <c r="E109" s="205" t="s">
        <v>223</v>
      </c>
      <c r="F109" s="206" t="s">
        <v>224</v>
      </c>
      <c r="G109" s="207" t="s">
        <v>134</v>
      </c>
      <c r="H109" s="208">
        <v>1</v>
      </c>
      <c r="I109" s="209"/>
      <c r="J109" s="210">
        <f>ROUND(I109*H109,2)</f>
        <v>0</v>
      </c>
      <c r="K109" s="206" t="s">
        <v>135</v>
      </c>
      <c r="L109" s="44"/>
      <c r="M109" s="218" t="s">
        <v>22</v>
      </c>
      <c r="N109" s="219" t="s">
        <v>48</v>
      </c>
      <c r="O109" s="84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120</v>
      </c>
      <c r="AT109" s="216" t="s">
        <v>124</v>
      </c>
      <c r="AU109" s="216" t="s">
        <v>23</v>
      </c>
      <c r="AY109" s="17" t="s">
        <v>121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23</v>
      </c>
      <c r="BK109" s="217">
        <f>ROUND(I109*H109,2)</f>
        <v>0</v>
      </c>
      <c r="BL109" s="17" t="s">
        <v>120</v>
      </c>
      <c r="BM109" s="216" t="s">
        <v>225</v>
      </c>
    </row>
    <row r="110" s="2" customFormat="1" ht="16.5" customHeight="1">
      <c r="A110" s="38"/>
      <c r="B110" s="39"/>
      <c r="C110" s="204" t="s">
        <v>226</v>
      </c>
      <c r="D110" s="204" t="s">
        <v>124</v>
      </c>
      <c r="E110" s="205" t="s">
        <v>227</v>
      </c>
      <c r="F110" s="206" t="s">
        <v>228</v>
      </c>
      <c r="G110" s="207" t="s">
        <v>134</v>
      </c>
      <c r="H110" s="208">
        <v>1</v>
      </c>
      <c r="I110" s="209"/>
      <c r="J110" s="210">
        <f>ROUND(I110*H110,2)</f>
        <v>0</v>
      </c>
      <c r="K110" s="206" t="s">
        <v>135</v>
      </c>
      <c r="L110" s="44"/>
      <c r="M110" s="218" t="s">
        <v>22</v>
      </c>
      <c r="N110" s="219" t="s">
        <v>48</v>
      </c>
      <c r="O110" s="84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120</v>
      </c>
      <c r="AT110" s="216" t="s">
        <v>124</v>
      </c>
      <c r="AU110" s="216" t="s">
        <v>23</v>
      </c>
      <c r="AY110" s="17" t="s">
        <v>121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23</v>
      </c>
      <c r="BK110" s="217">
        <f>ROUND(I110*H110,2)</f>
        <v>0</v>
      </c>
      <c r="BL110" s="17" t="s">
        <v>120</v>
      </c>
      <c r="BM110" s="216" t="s">
        <v>229</v>
      </c>
    </row>
    <row r="111" s="2" customFormat="1" ht="16.5" customHeight="1">
      <c r="A111" s="38"/>
      <c r="B111" s="39"/>
      <c r="C111" s="204" t="s">
        <v>181</v>
      </c>
      <c r="D111" s="204" t="s">
        <v>124</v>
      </c>
      <c r="E111" s="205" t="s">
        <v>230</v>
      </c>
      <c r="F111" s="206" t="s">
        <v>231</v>
      </c>
      <c r="G111" s="207" t="s">
        <v>134</v>
      </c>
      <c r="H111" s="208">
        <v>1</v>
      </c>
      <c r="I111" s="209"/>
      <c r="J111" s="210">
        <f>ROUND(I111*H111,2)</f>
        <v>0</v>
      </c>
      <c r="K111" s="206" t="s">
        <v>135</v>
      </c>
      <c r="L111" s="44"/>
      <c r="M111" s="218" t="s">
        <v>22</v>
      </c>
      <c r="N111" s="219" t="s">
        <v>48</v>
      </c>
      <c r="O111" s="84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120</v>
      </c>
      <c r="AT111" s="216" t="s">
        <v>124</v>
      </c>
      <c r="AU111" s="216" t="s">
        <v>23</v>
      </c>
      <c r="AY111" s="17" t="s">
        <v>121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23</v>
      </c>
      <c r="BK111" s="217">
        <f>ROUND(I111*H111,2)</f>
        <v>0</v>
      </c>
      <c r="BL111" s="17" t="s">
        <v>120</v>
      </c>
      <c r="BM111" s="216" t="s">
        <v>232</v>
      </c>
    </row>
    <row r="112" s="2" customFormat="1" ht="16.5" customHeight="1">
      <c r="A112" s="38"/>
      <c r="B112" s="39"/>
      <c r="C112" s="204" t="s">
        <v>233</v>
      </c>
      <c r="D112" s="204" t="s">
        <v>124</v>
      </c>
      <c r="E112" s="205" t="s">
        <v>234</v>
      </c>
      <c r="F112" s="206" t="s">
        <v>235</v>
      </c>
      <c r="G112" s="207" t="s">
        <v>134</v>
      </c>
      <c r="H112" s="208">
        <v>1</v>
      </c>
      <c r="I112" s="209"/>
      <c r="J112" s="210">
        <f>ROUND(I112*H112,2)</f>
        <v>0</v>
      </c>
      <c r="K112" s="206" t="s">
        <v>135</v>
      </c>
      <c r="L112" s="44"/>
      <c r="M112" s="218" t="s">
        <v>22</v>
      </c>
      <c r="N112" s="219" t="s">
        <v>48</v>
      </c>
      <c r="O112" s="84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120</v>
      </c>
      <c r="AT112" s="216" t="s">
        <v>124</v>
      </c>
      <c r="AU112" s="216" t="s">
        <v>23</v>
      </c>
      <c r="AY112" s="17" t="s">
        <v>121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23</v>
      </c>
      <c r="BK112" s="217">
        <f>ROUND(I112*H112,2)</f>
        <v>0</v>
      </c>
      <c r="BL112" s="17" t="s">
        <v>120</v>
      </c>
      <c r="BM112" s="216" t="s">
        <v>236</v>
      </c>
    </row>
    <row r="113" s="2" customFormat="1" ht="16.5" customHeight="1">
      <c r="A113" s="38"/>
      <c r="B113" s="39"/>
      <c r="C113" s="204" t="s">
        <v>184</v>
      </c>
      <c r="D113" s="204" t="s">
        <v>124</v>
      </c>
      <c r="E113" s="205" t="s">
        <v>237</v>
      </c>
      <c r="F113" s="206" t="s">
        <v>238</v>
      </c>
      <c r="G113" s="207" t="s">
        <v>134</v>
      </c>
      <c r="H113" s="208">
        <v>1</v>
      </c>
      <c r="I113" s="209"/>
      <c r="J113" s="210">
        <f>ROUND(I113*H113,2)</f>
        <v>0</v>
      </c>
      <c r="K113" s="206" t="s">
        <v>135</v>
      </c>
      <c r="L113" s="44"/>
      <c r="M113" s="218" t="s">
        <v>22</v>
      </c>
      <c r="N113" s="219" t="s">
        <v>48</v>
      </c>
      <c r="O113" s="84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120</v>
      </c>
      <c r="AT113" s="216" t="s">
        <v>124</v>
      </c>
      <c r="AU113" s="216" t="s">
        <v>23</v>
      </c>
      <c r="AY113" s="17" t="s">
        <v>121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23</v>
      </c>
      <c r="BK113" s="217">
        <f>ROUND(I113*H113,2)</f>
        <v>0</v>
      </c>
      <c r="BL113" s="17" t="s">
        <v>120</v>
      </c>
      <c r="BM113" s="216" t="s">
        <v>239</v>
      </c>
    </row>
    <row r="114" s="2" customFormat="1" ht="16.5" customHeight="1">
      <c r="A114" s="38"/>
      <c r="B114" s="39"/>
      <c r="C114" s="204" t="s">
        <v>240</v>
      </c>
      <c r="D114" s="204" t="s">
        <v>124</v>
      </c>
      <c r="E114" s="205" t="s">
        <v>241</v>
      </c>
      <c r="F114" s="206" t="s">
        <v>242</v>
      </c>
      <c r="G114" s="207" t="s">
        <v>134</v>
      </c>
      <c r="H114" s="208">
        <v>3</v>
      </c>
      <c r="I114" s="209"/>
      <c r="J114" s="210">
        <f>ROUND(I114*H114,2)</f>
        <v>0</v>
      </c>
      <c r="K114" s="206" t="s">
        <v>135</v>
      </c>
      <c r="L114" s="44"/>
      <c r="M114" s="218" t="s">
        <v>22</v>
      </c>
      <c r="N114" s="219" t="s">
        <v>48</v>
      </c>
      <c r="O114" s="84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120</v>
      </c>
      <c r="AT114" s="216" t="s">
        <v>124</v>
      </c>
      <c r="AU114" s="216" t="s">
        <v>23</v>
      </c>
      <c r="AY114" s="17" t="s">
        <v>121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23</v>
      </c>
      <c r="BK114" s="217">
        <f>ROUND(I114*H114,2)</f>
        <v>0</v>
      </c>
      <c r="BL114" s="17" t="s">
        <v>120</v>
      </c>
      <c r="BM114" s="216" t="s">
        <v>243</v>
      </c>
    </row>
    <row r="115" s="2" customFormat="1" ht="16.5" customHeight="1">
      <c r="A115" s="38"/>
      <c r="B115" s="39"/>
      <c r="C115" s="204" t="s">
        <v>188</v>
      </c>
      <c r="D115" s="204" t="s">
        <v>124</v>
      </c>
      <c r="E115" s="205" t="s">
        <v>244</v>
      </c>
      <c r="F115" s="206" t="s">
        <v>245</v>
      </c>
      <c r="G115" s="207" t="s">
        <v>134</v>
      </c>
      <c r="H115" s="208">
        <v>2</v>
      </c>
      <c r="I115" s="209"/>
      <c r="J115" s="210">
        <f>ROUND(I115*H115,2)</f>
        <v>0</v>
      </c>
      <c r="K115" s="206" t="s">
        <v>135</v>
      </c>
      <c r="L115" s="44"/>
      <c r="M115" s="218" t="s">
        <v>22</v>
      </c>
      <c r="N115" s="219" t="s">
        <v>48</v>
      </c>
      <c r="O115" s="84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120</v>
      </c>
      <c r="AT115" s="216" t="s">
        <v>124</v>
      </c>
      <c r="AU115" s="216" t="s">
        <v>23</v>
      </c>
      <c r="AY115" s="17" t="s">
        <v>121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23</v>
      </c>
      <c r="BK115" s="217">
        <f>ROUND(I115*H115,2)</f>
        <v>0</v>
      </c>
      <c r="BL115" s="17" t="s">
        <v>120</v>
      </c>
      <c r="BM115" s="216" t="s">
        <v>246</v>
      </c>
    </row>
    <row r="116" s="2" customFormat="1" ht="16.5" customHeight="1">
      <c r="A116" s="38"/>
      <c r="B116" s="39"/>
      <c r="C116" s="204" t="s">
        <v>247</v>
      </c>
      <c r="D116" s="204" t="s">
        <v>124</v>
      </c>
      <c r="E116" s="205" t="s">
        <v>248</v>
      </c>
      <c r="F116" s="206" t="s">
        <v>249</v>
      </c>
      <c r="G116" s="207" t="s">
        <v>134</v>
      </c>
      <c r="H116" s="208">
        <v>2</v>
      </c>
      <c r="I116" s="209"/>
      <c r="J116" s="210">
        <f>ROUND(I116*H116,2)</f>
        <v>0</v>
      </c>
      <c r="K116" s="206" t="s">
        <v>135</v>
      </c>
      <c r="L116" s="44"/>
      <c r="M116" s="218" t="s">
        <v>22</v>
      </c>
      <c r="N116" s="219" t="s">
        <v>48</v>
      </c>
      <c r="O116" s="84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120</v>
      </c>
      <c r="AT116" s="216" t="s">
        <v>124</v>
      </c>
      <c r="AU116" s="216" t="s">
        <v>23</v>
      </c>
      <c r="AY116" s="17" t="s">
        <v>121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23</v>
      </c>
      <c r="BK116" s="217">
        <f>ROUND(I116*H116,2)</f>
        <v>0</v>
      </c>
      <c r="BL116" s="17" t="s">
        <v>120</v>
      </c>
      <c r="BM116" s="216" t="s">
        <v>250</v>
      </c>
    </row>
    <row r="117" s="2" customFormat="1" ht="16.5" customHeight="1">
      <c r="A117" s="38"/>
      <c r="B117" s="39"/>
      <c r="C117" s="204" t="s">
        <v>191</v>
      </c>
      <c r="D117" s="204" t="s">
        <v>124</v>
      </c>
      <c r="E117" s="205" t="s">
        <v>251</v>
      </c>
      <c r="F117" s="206" t="s">
        <v>252</v>
      </c>
      <c r="G117" s="207" t="s">
        <v>134</v>
      </c>
      <c r="H117" s="208">
        <v>4</v>
      </c>
      <c r="I117" s="209"/>
      <c r="J117" s="210">
        <f>ROUND(I117*H117,2)</f>
        <v>0</v>
      </c>
      <c r="K117" s="206" t="s">
        <v>135</v>
      </c>
      <c r="L117" s="44"/>
      <c r="M117" s="218" t="s">
        <v>22</v>
      </c>
      <c r="N117" s="219" t="s">
        <v>48</v>
      </c>
      <c r="O117" s="84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120</v>
      </c>
      <c r="AT117" s="216" t="s">
        <v>124</v>
      </c>
      <c r="AU117" s="216" t="s">
        <v>23</v>
      </c>
      <c r="AY117" s="17" t="s">
        <v>121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23</v>
      </c>
      <c r="BK117" s="217">
        <f>ROUND(I117*H117,2)</f>
        <v>0</v>
      </c>
      <c r="BL117" s="17" t="s">
        <v>120</v>
      </c>
      <c r="BM117" s="216" t="s">
        <v>253</v>
      </c>
    </row>
    <row r="118" s="2" customFormat="1" ht="16.5" customHeight="1">
      <c r="A118" s="38"/>
      <c r="B118" s="39"/>
      <c r="C118" s="204" t="s">
        <v>254</v>
      </c>
      <c r="D118" s="204" t="s">
        <v>124</v>
      </c>
      <c r="E118" s="205" t="s">
        <v>255</v>
      </c>
      <c r="F118" s="206" t="s">
        <v>256</v>
      </c>
      <c r="G118" s="207" t="s">
        <v>134</v>
      </c>
      <c r="H118" s="208">
        <v>1</v>
      </c>
      <c r="I118" s="209"/>
      <c r="J118" s="210">
        <f>ROUND(I118*H118,2)</f>
        <v>0</v>
      </c>
      <c r="K118" s="206" t="s">
        <v>135</v>
      </c>
      <c r="L118" s="44"/>
      <c r="M118" s="218" t="s">
        <v>22</v>
      </c>
      <c r="N118" s="219" t="s">
        <v>48</v>
      </c>
      <c r="O118" s="84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120</v>
      </c>
      <c r="AT118" s="216" t="s">
        <v>124</v>
      </c>
      <c r="AU118" s="216" t="s">
        <v>23</v>
      </c>
      <c r="AY118" s="17" t="s">
        <v>121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23</v>
      </c>
      <c r="BK118" s="217">
        <f>ROUND(I118*H118,2)</f>
        <v>0</v>
      </c>
      <c r="BL118" s="17" t="s">
        <v>120</v>
      </c>
      <c r="BM118" s="216" t="s">
        <v>257</v>
      </c>
    </row>
    <row r="119" s="2" customFormat="1" ht="16.5" customHeight="1">
      <c r="A119" s="38"/>
      <c r="B119" s="39"/>
      <c r="C119" s="204" t="s">
        <v>195</v>
      </c>
      <c r="D119" s="204" t="s">
        <v>124</v>
      </c>
      <c r="E119" s="205" t="s">
        <v>258</v>
      </c>
      <c r="F119" s="206" t="s">
        <v>259</v>
      </c>
      <c r="G119" s="207" t="s">
        <v>134</v>
      </c>
      <c r="H119" s="208">
        <v>1</v>
      </c>
      <c r="I119" s="209"/>
      <c r="J119" s="210">
        <f>ROUND(I119*H119,2)</f>
        <v>0</v>
      </c>
      <c r="K119" s="206" t="s">
        <v>135</v>
      </c>
      <c r="L119" s="44"/>
      <c r="M119" s="218" t="s">
        <v>22</v>
      </c>
      <c r="N119" s="219" t="s">
        <v>48</v>
      </c>
      <c r="O119" s="84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120</v>
      </c>
      <c r="AT119" s="216" t="s">
        <v>124</v>
      </c>
      <c r="AU119" s="216" t="s">
        <v>23</v>
      </c>
      <c r="AY119" s="17" t="s">
        <v>121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23</v>
      </c>
      <c r="BK119" s="217">
        <f>ROUND(I119*H119,2)</f>
        <v>0</v>
      </c>
      <c r="BL119" s="17" t="s">
        <v>120</v>
      </c>
      <c r="BM119" s="216" t="s">
        <v>260</v>
      </c>
    </row>
    <row r="120" s="2" customFormat="1" ht="21.75" customHeight="1">
      <c r="A120" s="38"/>
      <c r="B120" s="39"/>
      <c r="C120" s="204" t="s">
        <v>261</v>
      </c>
      <c r="D120" s="204" t="s">
        <v>124</v>
      </c>
      <c r="E120" s="205" t="s">
        <v>262</v>
      </c>
      <c r="F120" s="206" t="s">
        <v>263</v>
      </c>
      <c r="G120" s="207" t="s">
        <v>134</v>
      </c>
      <c r="H120" s="208">
        <v>1</v>
      </c>
      <c r="I120" s="209"/>
      <c r="J120" s="210">
        <f>ROUND(I120*H120,2)</f>
        <v>0</v>
      </c>
      <c r="K120" s="206" t="s">
        <v>135</v>
      </c>
      <c r="L120" s="44"/>
      <c r="M120" s="218" t="s">
        <v>22</v>
      </c>
      <c r="N120" s="219" t="s">
        <v>48</v>
      </c>
      <c r="O120" s="84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120</v>
      </c>
      <c r="AT120" s="216" t="s">
        <v>124</v>
      </c>
      <c r="AU120" s="216" t="s">
        <v>23</v>
      </c>
      <c r="AY120" s="17" t="s">
        <v>121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23</v>
      </c>
      <c r="BK120" s="217">
        <f>ROUND(I120*H120,2)</f>
        <v>0</v>
      </c>
      <c r="BL120" s="17" t="s">
        <v>120</v>
      </c>
      <c r="BM120" s="216" t="s">
        <v>264</v>
      </c>
    </row>
    <row r="121" s="2" customFormat="1" ht="16.5" customHeight="1">
      <c r="A121" s="38"/>
      <c r="B121" s="39"/>
      <c r="C121" s="204" t="s">
        <v>198</v>
      </c>
      <c r="D121" s="204" t="s">
        <v>124</v>
      </c>
      <c r="E121" s="205" t="s">
        <v>265</v>
      </c>
      <c r="F121" s="206" t="s">
        <v>266</v>
      </c>
      <c r="G121" s="207" t="s">
        <v>134</v>
      </c>
      <c r="H121" s="208">
        <v>1</v>
      </c>
      <c r="I121" s="209"/>
      <c r="J121" s="210">
        <f>ROUND(I121*H121,2)</f>
        <v>0</v>
      </c>
      <c r="K121" s="206" t="s">
        <v>135</v>
      </c>
      <c r="L121" s="44"/>
      <c r="M121" s="218" t="s">
        <v>22</v>
      </c>
      <c r="N121" s="219" t="s">
        <v>48</v>
      </c>
      <c r="O121" s="84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120</v>
      </c>
      <c r="AT121" s="216" t="s">
        <v>124</v>
      </c>
      <c r="AU121" s="216" t="s">
        <v>23</v>
      </c>
      <c r="AY121" s="17" t="s">
        <v>121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23</v>
      </c>
      <c r="BK121" s="217">
        <f>ROUND(I121*H121,2)</f>
        <v>0</v>
      </c>
      <c r="BL121" s="17" t="s">
        <v>120</v>
      </c>
      <c r="BM121" s="216" t="s">
        <v>267</v>
      </c>
    </row>
    <row r="122" s="2" customFormat="1" ht="16.5" customHeight="1">
      <c r="A122" s="38"/>
      <c r="B122" s="39"/>
      <c r="C122" s="204" t="s">
        <v>268</v>
      </c>
      <c r="D122" s="204" t="s">
        <v>124</v>
      </c>
      <c r="E122" s="205" t="s">
        <v>269</v>
      </c>
      <c r="F122" s="206" t="s">
        <v>270</v>
      </c>
      <c r="G122" s="207" t="s">
        <v>134</v>
      </c>
      <c r="H122" s="208">
        <v>1</v>
      </c>
      <c r="I122" s="209"/>
      <c r="J122" s="210">
        <f>ROUND(I122*H122,2)</f>
        <v>0</v>
      </c>
      <c r="K122" s="206" t="s">
        <v>135</v>
      </c>
      <c r="L122" s="44"/>
      <c r="M122" s="218" t="s">
        <v>22</v>
      </c>
      <c r="N122" s="219" t="s">
        <v>48</v>
      </c>
      <c r="O122" s="84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120</v>
      </c>
      <c r="AT122" s="216" t="s">
        <v>124</v>
      </c>
      <c r="AU122" s="216" t="s">
        <v>23</v>
      </c>
      <c r="AY122" s="17" t="s">
        <v>121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23</v>
      </c>
      <c r="BK122" s="217">
        <f>ROUND(I122*H122,2)</f>
        <v>0</v>
      </c>
      <c r="BL122" s="17" t="s">
        <v>120</v>
      </c>
      <c r="BM122" s="216" t="s">
        <v>271</v>
      </c>
    </row>
    <row r="123" s="2" customFormat="1">
      <c r="A123" s="38"/>
      <c r="B123" s="39"/>
      <c r="C123" s="204" t="s">
        <v>201</v>
      </c>
      <c r="D123" s="204" t="s">
        <v>124</v>
      </c>
      <c r="E123" s="205" t="s">
        <v>272</v>
      </c>
      <c r="F123" s="206" t="s">
        <v>273</v>
      </c>
      <c r="G123" s="207" t="s">
        <v>134</v>
      </c>
      <c r="H123" s="208">
        <v>100</v>
      </c>
      <c r="I123" s="209"/>
      <c r="J123" s="210">
        <f>ROUND(I123*H123,2)</f>
        <v>0</v>
      </c>
      <c r="K123" s="206" t="s">
        <v>135</v>
      </c>
      <c r="L123" s="44"/>
      <c r="M123" s="218" t="s">
        <v>22</v>
      </c>
      <c r="N123" s="219" t="s">
        <v>48</v>
      </c>
      <c r="O123" s="84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120</v>
      </c>
      <c r="AT123" s="216" t="s">
        <v>124</v>
      </c>
      <c r="AU123" s="216" t="s">
        <v>23</v>
      </c>
      <c r="AY123" s="17" t="s">
        <v>121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23</v>
      </c>
      <c r="BK123" s="217">
        <f>ROUND(I123*H123,2)</f>
        <v>0</v>
      </c>
      <c r="BL123" s="17" t="s">
        <v>120</v>
      </c>
      <c r="BM123" s="216" t="s">
        <v>274</v>
      </c>
    </row>
    <row r="124" s="2" customFormat="1" ht="16.5" customHeight="1">
      <c r="A124" s="38"/>
      <c r="B124" s="39"/>
      <c r="C124" s="204" t="s">
        <v>275</v>
      </c>
      <c r="D124" s="204" t="s">
        <v>124</v>
      </c>
      <c r="E124" s="205" t="s">
        <v>276</v>
      </c>
      <c r="F124" s="206" t="s">
        <v>277</v>
      </c>
      <c r="G124" s="207" t="s">
        <v>134</v>
      </c>
      <c r="H124" s="208">
        <v>1</v>
      </c>
      <c r="I124" s="209"/>
      <c r="J124" s="210">
        <f>ROUND(I124*H124,2)</f>
        <v>0</v>
      </c>
      <c r="K124" s="206" t="s">
        <v>135</v>
      </c>
      <c r="L124" s="44"/>
      <c r="M124" s="218" t="s">
        <v>22</v>
      </c>
      <c r="N124" s="219" t="s">
        <v>48</v>
      </c>
      <c r="O124" s="84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120</v>
      </c>
      <c r="AT124" s="216" t="s">
        <v>124</v>
      </c>
      <c r="AU124" s="216" t="s">
        <v>23</v>
      </c>
      <c r="AY124" s="17" t="s">
        <v>121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23</v>
      </c>
      <c r="BK124" s="217">
        <f>ROUND(I124*H124,2)</f>
        <v>0</v>
      </c>
      <c r="BL124" s="17" t="s">
        <v>120</v>
      </c>
      <c r="BM124" s="216" t="s">
        <v>278</v>
      </c>
    </row>
    <row r="125" s="2" customFormat="1" ht="16.5" customHeight="1">
      <c r="A125" s="38"/>
      <c r="B125" s="39"/>
      <c r="C125" s="204" t="s">
        <v>204</v>
      </c>
      <c r="D125" s="204" t="s">
        <v>124</v>
      </c>
      <c r="E125" s="205" t="s">
        <v>279</v>
      </c>
      <c r="F125" s="206" t="s">
        <v>280</v>
      </c>
      <c r="G125" s="207" t="s">
        <v>134</v>
      </c>
      <c r="H125" s="208">
        <v>1</v>
      </c>
      <c r="I125" s="209"/>
      <c r="J125" s="210">
        <f>ROUND(I125*H125,2)</f>
        <v>0</v>
      </c>
      <c r="K125" s="206" t="s">
        <v>135</v>
      </c>
      <c r="L125" s="44"/>
      <c r="M125" s="218" t="s">
        <v>22</v>
      </c>
      <c r="N125" s="219" t="s">
        <v>48</v>
      </c>
      <c r="O125" s="84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120</v>
      </c>
      <c r="AT125" s="216" t="s">
        <v>124</v>
      </c>
      <c r="AU125" s="216" t="s">
        <v>23</v>
      </c>
      <c r="AY125" s="17" t="s">
        <v>121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23</v>
      </c>
      <c r="BK125" s="217">
        <f>ROUND(I125*H125,2)</f>
        <v>0</v>
      </c>
      <c r="BL125" s="17" t="s">
        <v>120</v>
      </c>
      <c r="BM125" s="216" t="s">
        <v>281</v>
      </c>
    </row>
    <row r="126" s="2" customFormat="1" ht="16.5" customHeight="1">
      <c r="A126" s="38"/>
      <c r="B126" s="39"/>
      <c r="C126" s="204" t="s">
        <v>282</v>
      </c>
      <c r="D126" s="204" t="s">
        <v>124</v>
      </c>
      <c r="E126" s="205" t="s">
        <v>283</v>
      </c>
      <c r="F126" s="206" t="s">
        <v>284</v>
      </c>
      <c r="G126" s="207" t="s">
        <v>134</v>
      </c>
      <c r="H126" s="208">
        <v>1</v>
      </c>
      <c r="I126" s="209"/>
      <c r="J126" s="210">
        <f>ROUND(I126*H126,2)</f>
        <v>0</v>
      </c>
      <c r="K126" s="206" t="s">
        <v>135</v>
      </c>
      <c r="L126" s="44"/>
      <c r="M126" s="218" t="s">
        <v>22</v>
      </c>
      <c r="N126" s="219" t="s">
        <v>48</v>
      </c>
      <c r="O126" s="84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120</v>
      </c>
      <c r="AT126" s="216" t="s">
        <v>124</v>
      </c>
      <c r="AU126" s="216" t="s">
        <v>23</v>
      </c>
      <c r="AY126" s="17" t="s">
        <v>121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23</v>
      </c>
      <c r="BK126" s="217">
        <f>ROUND(I126*H126,2)</f>
        <v>0</v>
      </c>
      <c r="BL126" s="17" t="s">
        <v>120</v>
      </c>
      <c r="BM126" s="216" t="s">
        <v>285</v>
      </c>
    </row>
    <row r="127" s="2" customFormat="1" ht="16.5" customHeight="1">
      <c r="A127" s="38"/>
      <c r="B127" s="39"/>
      <c r="C127" s="204" t="s">
        <v>208</v>
      </c>
      <c r="D127" s="204" t="s">
        <v>124</v>
      </c>
      <c r="E127" s="205" t="s">
        <v>286</v>
      </c>
      <c r="F127" s="206" t="s">
        <v>287</v>
      </c>
      <c r="G127" s="207" t="s">
        <v>134</v>
      </c>
      <c r="H127" s="208">
        <v>1</v>
      </c>
      <c r="I127" s="209"/>
      <c r="J127" s="210">
        <f>ROUND(I127*H127,2)</f>
        <v>0</v>
      </c>
      <c r="K127" s="206" t="s">
        <v>135</v>
      </c>
      <c r="L127" s="44"/>
      <c r="M127" s="218" t="s">
        <v>22</v>
      </c>
      <c r="N127" s="219" t="s">
        <v>48</v>
      </c>
      <c r="O127" s="84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120</v>
      </c>
      <c r="AT127" s="216" t="s">
        <v>124</v>
      </c>
      <c r="AU127" s="216" t="s">
        <v>23</v>
      </c>
      <c r="AY127" s="17" t="s">
        <v>121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23</v>
      </c>
      <c r="BK127" s="217">
        <f>ROUND(I127*H127,2)</f>
        <v>0</v>
      </c>
      <c r="BL127" s="17" t="s">
        <v>120</v>
      </c>
      <c r="BM127" s="216" t="s">
        <v>288</v>
      </c>
    </row>
    <row r="128" s="2" customFormat="1" ht="16.5" customHeight="1">
      <c r="A128" s="38"/>
      <c r="B128" s="39"/>
      <c r="C128" s="204" t="s">
        <v>289</v>
      </c>
      <c r="D128" s="204" t="s">
        <v>124</v>
      </c>
      <c r="E128" s="205" t="s">
        <v>290</v>
      </c>
      <c r="F128" s="206" t="s">
        <v>291</v>
      </c>
      <c r="G128" s="207" t="s">
        <v>134</v>
      </c>
      <c r="H128" s="208">
        <v>1</v>
      </c>
      <c r="I128" s="209"/>
      <c r="J128" s="210">
        <f>ROUND(I128*H128,2)</f>
        <v>0</v>
      </c>
      <c r="K128" s="206" t="s">
        <v>135</v>
      </c>
      <c r="L128" s="44"/>
      <c r="M128" s="218" t="s">
        <v>22</v>
      </c>
      <c r="N128" s="219" t="s">
        <v>48</v>
      </c>
      <c r="O128" s="84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120</v>
      </c>
      <c r="AT128" s="216" t="s">
        <v>124</v>
      </c>
      <c r="AU128" s="216" t="s">
        <v>23</v>
      </c>
      <c r="AY128" s="17" t="s">
        <v>121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23</v>
      </c>
      <c r="BK128" s="217">
        <f>ROUND(I128*H128,2)</f>
        <v>0</v>
      </c>
      <c r="BL128" s="17" t="s">
        <v>120</v>
      </c>
      <c r="BM128" s="216" t="s">
        <v>292</v>
      </c>
    </row>
    <row r="129" s="2" customFormat="1" ht="16.5" customHeight="1">
      <c r="A129" s="38"/>
      <c r="B129" s="39"/>
      <c r="C129" s="204" t="s">
        <v>211</v>
      </c>
      <c r="D129" s="204" t="s">
        <v>124</v>
      </c>
      <c r="E129" s="205" t="s">
        <v>293</v>
      </c>
      <c r="F129" s="206" t="s">
        <v>294</v>
      </c>
      <c r="G129" s="207" t="s">
        <v>134</v>
      </c>
      <c r="H129" s="208">
        <v>1</v>
      </c>
      <c r="I129" s="209"/>
      <c r="J129" s="210">
        <f>ROUND(I129*H129,2)</f>
        <v>0</v>
      </c>
      <c r="K129" s="206" t="s">
        <v>135</v>
      </c>
      <c r="L129" s="44"/>
      <c r="M129" s="218" t="s">
        <v>22</v>
      </c>
      <c r="N129" s="219" t="s">
        <v>48</v>
      </c>
      <c r="O129" s="84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120</v>
      </c>
      <c r="AT129" s="216" t="s">
        <v>124</v>
      </c>
      <c r="AU129" s="216" t="s">
        <v>23</v>
      </c>
      <c r="AY129" s="17" t="s">
        <v>121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23</v>
      </c>
      <c r="BK129" s="217">
        <f>ROUND(I129*H129,2)</f>
        <v>0</v>
      </c>
      <c r="BL129" s="17" t="s">
        <v>120</v>
      </c>
      <c r="BM129" s="216" t="s">
        <v>295</v>
      </c>
    </row>
    <row r="130" s="2" customFormat="1" ht="16.5" customHeight="1">
      <c r="A130" s="38"/>
      <c r="B130" s="39"/>
      <c r="C130" s="204" t="s">
        <v>296</v>
      </c>
      <c r="D130" s="204" t="s">
        <v>124</v>
      </c>
      <c r="E130" s="205" t="s">
        <v>297</v>
      </c>
      <c r="F130" s="206" t="s">
        <v>298</v>
      </c>
      <c r="G130" s="207" t="s">
        <v>134</v>
      </c>
      <c r="H130" s="208">
        <v>1</v>
      </c>
      <c r="I130" s="209"/>
      <c r="J130" s="210">
        <f>ROUND(I130*H130,2)</f>
        <v>0</v>
      </c>
      <c r="K130" s="206" t="s">
        <v>135</v>
      </c>
      <c r="L130" s="44"/>
      <c r="M130" s="218" t="s">
        <v>22</v>
      </c>
      <c r="N130" s="219" t="s">
        <v>48</v>
      </c>
      <c r="O130" s="84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120</v>
      </c>
      <c r="AT130" s="216" t="s">
        <v>124</v>
      </c>
      <c r="AU130" s="216" t="s">
        <v>23</v>
      </c>
      <c r="AY130" s="17" t="s">
        <v>121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23</v>
      </c>
      <c r="BK130" s="217">
        <f>ROUND(I130*H130,2)</f>
        <v>0</v>
      </c>
      <c r="BL130" s="17" t="s">
        <v>120</v>
      </c>
      <c r="BM130" s="216" t="s">
        <v>299</v>
      </c>
    </row>
    <row r="131" s="2" customFormat="1" ht="21.75" customHeight="1">
      <c r="A131" s="38"/>
      <c r="B131" s="39"/>
      <c r="C131" s="204" t="s">
        <v>215</v>
      </c>
      <c r="D131" s="204" t="s">
        <v>124</v>
      </c>
      <c r="E131" s="205" t="s">
        <v>300</v>
      </c>
      <c r="F131" s="206" t="s">
        <v>301</v>
      </c>
      <c r="G131" s="207" t="s">
        <v>134</v>
      </c>
      <c r="H131" s="208">
        <v>1</v>
      </c>
      <c r="I131" s="209"/>
      <c r="J131" s="210">
        <f>ROUND(I131*H131,2)</f>
        <v>0</v>
      </c>
      <c r="K131" s="206" t="s">
        <v>135</v>
      </c>
      <c r="L131" s="44"/>
      <c r="M131" s="218" t="s">
        <v>22</v>
      </c>
      <c r="N131" s="219" t="s">
        <v>48</v>
      </c>
      <c r="O131" s="84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120</v>
      </c>
      <c r="AT131" s="216" t="s">
        <v>124</v>
      </c>
      <c r="AU131" s="216" t="s">
        <v>23</v>
      </c>
      <c r="AY131" s="17" t="s">
        <v>121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23</v>
      </c>
      <c r="BK131" s="217">
        <f>ROUND(I131*H131,2)</f>
        <v>0</v>
      </c>
      <c r="BL131" s="17" t="s">
        <v>120</v>
      </c>
      <c r="BM131" s="216" t="s">
        <v>302</v>
      </c>
    </row>
    <row r="132" s="2" customFormat="1" ht="16.5" customHeight="1">
      <c r="A132" s="38"/>
      <c r="B132" s="39"/>
      <c r="C132" s="204" t="s">
        <v>303</v>
      </c>
      <c r="D132" s="204" t="s">
        <v>124</v>
      </c>
      <c r="E132" s="205" t="s">
        <v>304</v>
      </c>
      <c r="F132" s="206" t="s">
        <v>305</v>
      </c>
      <c r="G132" s="207" t="s">
        <v>134</v>
      </c>
      <c r="H132" s="208">
        <v>1</v>
      </c>
      <c r="I132" s="209"/>
      <c r="J132" s="210">
        <f>ROUND(I132*H132,2)</f>
        <v>0</v>
      </c>
      <c r="K132" s="206" t="s">
        <v>135</v>
      </c>
      <c r="L132" s="44"/>
      <c r="M132" s="218" t="s">
        <v>22</v>
      </c>
      <c r="N132" s="219" t="s">
        <v>48</v>
      </c>
      <c r="O132" s="84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120</v>
      </c>
      <c r="AT132" s="216" t="s">
        <v>124</v>
      </c>
      <c r="AU132" s="216" t="s">
        <v>23</v>
      </c>
      <c r="AY132" s="17" t="s">
        <v>121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23</v>
      </c>
      <c r="BK132" s="217">
        <f>ROUND(I132*H132,2)</f>
        <v>0</v>
      </c>
      <c r="BL132" s="17" t="s">
        <v>120</v>
      </c>
      <c r="BM132" s="216" t="s">
        <v>29</v>
      </c>
    </row>
    <row r="133" s="2" customFormat="1" ht="16.5" customHeight="1">
      <c r="A133" s="38"/>
      <c r="B133" s="39"/>
      <c r="C133" s="204" t="s">
        <v>218</v>
      </c>
      <c r="D133" s="204" t="s">
        <v>124</v>
      </c>
      <c r="E133" s="205" t="s">
        <v>306</v>
      </c>
      <c r="F133" s="206" t="s">
        <v>307</v>
      </c>
      <c r="G133" s="207" t="s">
        <v>134</v>
      </c>
      <c r="H133" s="208">
        <v>1</v>
      </c>
      <c r="I133" s="209"/>
      <c r="J133" s="210">
        <f>ROUND(I133*H133,2)</f>
        <v>0</v>
      </c>
      <c r="K133" s="206" t="s">
        <v>135</v>
      </c>
      <c r="L133" s="44"/>
      <c r="M133" s="218" t="s">
        <v>22</v>
      </c>
      <c r="N133" s="219" t="s">
        <v>48</v>
      </c>
      <c r="O133" s="84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120</v>
      </c>
      <c r="AT133" s="216" t="s">
        <v>124</v>
      </c>
      <c r="AU133" s="216" t="s">
        <v>23</v>
      </c>
      <c r="AY133" s="17" t="s">
        <v>121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23</v>
      </c>
      <c r="BK133" s="217">
        <f>ROUND(I133*H133,2)</f>
        <v>0</v>
      </c>
      <c r="BL133" s="17" t="s">
        <v>120</v>
      </c>
      <c r="BM133" s="216" t="s">
        <v>308</v>
      </c>
    </row>
    <row r="134" s="2" customFormat="1" ht="16.5" customHeight="1">
      <c r="A134" s="38"/>
      <c r="B134" s="39"/>
      <c r="C134" s="204" t="s">
        <v>309</v>
      </c>
      <c r="D134" s="204" t="s">
        <v>124</v>
      </c>
      <c r="E134" s="205" t="s">
        <v>310</v>
      </c>
      <c r="F134" s="206" t="s">
        <v>311</v>
      </c>
      <c r="G134" s="207" t="s">
        <v>134</v>
      </c>
      <c r="H134" s="208">
        <v>1</v>
      </c>
      <c r="I134" s="209"/>
      <c r="J134" s="210">
        <f>ROUND(I134*H134,2)</f>
        <v>0</v>
      </c>
      <c r="K134" s="206" t="s">
        <v>135</v>
      </c>
      <c r="L134" s="44"/>
      <c r="M134" s="218" t="s">
        <v>22</v>
      </c>
      <c r="N134" s="219" t="s">
        <v>48</v>
      </c>
      <c r="O134" s="84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120</v>
      </c>
      <c r="AT134" s="216" t="s">
        <v>124</v>
      </c>
      <c r="AU134" s="216" t="s">
        <v>23</v>
      </c>
      <c r="AY134" s="17" t="s">
        <v>121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23</v>
      </c>
      <c r="BK134" s="217">
        <f>ROUND(I134*H134,2)</f>
        <v>0</v>
      </c>
      <c r="BL134" s="17" t="s">
        <v>120</v>
      </c>
      <c r="BM134" s="216" t="s">
        <v>312</v>
      </c>
    </row>
    <row r="135" s="2" customFormat="1" ht="16.5" customHeight="1">
      <c r="A135" s="38"/>
      <c r="B135" s="39"/>
      <c r="C135" s="204" t="s">
        <v>222</v>
      </c>
      <c r="D135" s="204" t="s">
        <v>124</v>
      </c>
      <c r="E135" s="205" t="s">
        <v>313</v>
      </c>
      <c r="F135" s="206" t="s">
        <v>314</v>
      </c>
      <c r="G135" s="207" t="s">
        <v>134</v>
      </c>
      <c r="H135" s="208">
        <v>2</v>
      </c>
      <c r="I135" s="209"/>
      <c r="J135" s="210">
        <f>ROUND(I135*H135,2)</f>
        <v>0</v>
      </c>
      <c r="K135" s="206" t="s">
        <v>135</v>
      </c>
      <c r="L135" s="44"/>
      <c r="M135" s="218" t="s">
        <v>22</v>
      </c>
      <c r="N135" s="219" t="s">
        <v>48</v>
      </c>
      <c r="O135" s="84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120</v>
      </c>
      <c r="AT135" s="216" t="s">
        <v>124</v>
      </c>
      <c r="AU135" s="216" t="s">
        <v>23</v>
      </c>
      <c r="AY135" s="17" t="s">
        <v>121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23</v>
      </c>
      <c r="BK135" s="217">
        <f>ROUND(I135*H135,2)</f>
        <v>0</v>
      </c>
      <c r="BL135" s="17" t="s">
        <v>120</v>
      </c>
      <c r="BM135" s="216" t="s">
        <v>315</v>
      </c>
    </row>
    <row r="136" s="2" customFormat="1" ht="16.5" customHeight="1">
      <c r="A136" s="38"/>
      <c r="B136" s="39"/>
      <c r="C136" s="204" t="s">
        <v>316</v>
      </c>
      <c r="D136" s="204" t="s">
        <v>124</v>
      </c>
      <c r="E136" s="205" t="s">
        <v>317</v>
      </c>
      <c r="F136" s="206" t="s">
        <v>318</v>
      </c>
      <c r="G136" s="207" t="s">
        <v>134</v>
      </c>
      <c r="H136" s="208">
        <v>1</v>
      </c>
      <c r="I136" s="209"/>
      <c r="J136" s="210">
        <f>ROUND(I136*H136,2)</f>
        <v>0</v>
      </c>
      <c r="K136" s="206" t="s">
        <v>135</v>
      </c>
      <c r="L136" s="44"/>
      <c r="M136" s="218" t="s">
        <v>22</v>
      </c>
      <c r="N136" s="219" t="s">
        <v>48</v>
      </c>
      <c r="O136" s="84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120</v>
      </c>
      <c r="AT136" s="216" t="s">
        <v>124</v>
      </c>
      <c r="AU136" s="216" t="s">
        <v>23</v>
      </c>
      <c r="AY136" s="17" t="s">
        <v>121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23</v>
      </c>
      <c r="BK136" s="217">
        <f>ROUND(I136*H136,2)</f>
        <v>0</v>
      </c>
      <c r="BL136" s="17" t="s">
        <v>120</v>
      </c>
      <c r="BM136" s="216" t="s">
        <v>319</v>
      </c>
    </row>
    <row r="137" s="2" customFormat="1" ht="16.5" customHeight="1">
      <c r="A137" s="38"/>
      <c r="B137" s="39"/>
      <c r="C137" s="204" t="s">
        <v>225</v>
      </c>
      <c r="D137" s="204" t="s">
        <v>124</v>
      </c>
      <c r="E137" s="205" t="s">
        <v>320</v>
      </c>
      <c r="F137" s="206" t="s">
        <v>321</v>
      </c>
      <c r="G137" s="207" t="s">
        <v>134</v>
      </c>
      <c r="H137" s="208">
        <v>2</v>
      </c>
      <c r="I137" s="209"/>
      <c r="J137" s="210">
        <f>ROUND(I137*H137,2)</f>
        <v>0</v>
      </c>
      <c r="K137" s="206" t="s">
        <v>135</v>
      </c>
      <c r="L137" s="44"/>
      <c r="M137" s="218" t="s">
        <v>22</v>
      </c>
      <c r="N137" s="219" t="s">
        <v>48</v>
      </c>
      <c r="O137" s="84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120</v>
      </c>
      <c r="AT137" s="216" t="s">
        <v>124</v>
      </c>
      <c r="AU137" s="216" t="s">
        <v>23</v>
      </c>
      <c r="AY137" s="17" t="s">
        <v>121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23</v>
      </c>
      <c r="BK137" s="217">
        <f>ROUND(I137*H137,2)</f>
        <v>0</v>
      </c>
      <c r="BL137" s="17" t="s">
        <v>120</v>
      </c>
      <c r="BM137" s="216" t="s">
        <v>322</v>
      </c>
    </row>
    <row r="138" s="2" customFormat="1" ht="16.5" customHeight="1">
      <c r="A138" s="38"/>
      <c r="B138" s="39"/>
      <c r="C138" s="204" t="s">
        <v>323</v>
      </c>
      <c r="D138" s="204" t="s">
        <v>124</v>
      </c>
      <c r="E138" s="205" t="s">
        <v>324</v>
      </c>
      <c r="F138" s="206" t="s">
        <v>325</v>
      </c>
      <c r="G138" s="207" t="s">
        <v>134</v>
      </c>
      <c r="H138" s="208">
        <v>1</v>
      </c>
      <c r="I138" s="209"/>
      <c r="J138" s="210">
        <f>ROUND(I138*H138,2)</f>
        <v>0</v>
      </c>
      <c r="K138" s="206" t="s">
        <v>135</v>
      </c>
      <c r="L138" s="44"/>
      <c r="M138" s="218" t="s">
        <v>22</v>
      </c>
      <c r="N138" s="219" t="s">
        <v>48</v>
      </c>
      <c r="O138" s="84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6" t="s">
        <v>120</v>
      </c>
      <c r="AT138" s="216" t="s">
        <v>124</v>
      </c>
      <c r="AU138" s="216" t="s">
        <v>23</v>
      </c>
      <c r="AY138" s="17" t="s">
        <v>121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23</v>
      </c>
      <c r="BK138" s="217">
        <f>ROUND(I138*H138,2)</f>
        <v>0</v>
      </c>
      <c r="BL138" s="17" t="s">
        <v>120</v>
      </c>
      <c r="BM138" s="216" t="s">
        <v>326</v>
      </c>
    </row>
    <row r="139" s="2" customFormat="1" ht="16.5" customHeight="1">
      <c r="A139" s="38"/>
      <c r="B139" s="39"/>
      <c r="C139" s="204" t="s">
        <v>229</v>
      </c>
      <c r="D139" s="204" t="s">
        <v>124</v>
      </c>
      <c r="E139" s="205" t="s">
        <v>327</v>
      </c>
      <c r="F139" s="206" t="s">
        <v>328</v>
      </c>
      <c r="G139" s="207" t="s">
        <v>134</v>
      </c>
      <c r="H139" s="208">
        <v>4</v>
      </c>
      <c r="I139" s="209"/>
      <c r="J139" s="210">
        <f>ROUND(I139*H139,2)</f>
        <v>0</v>
      </c>
      <c r="K139" s="206" t="s">
        <v>135</v>
      </c>
      <c r="L139" s="44"/>
      <c r="M139" s="218" t="s">
        <v>22</v>
      </c>
      <c r="N139" s="219" t="s">
        <v>48</v>
      </c>
      <c r="O139" s="84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6" t="s">
        <v>120</v>
      </c>
      <c r="AT139" s="216" t="s">
        <v>124</v>
      </c>
      <c r="AU139" s="216" t="s">
        <v>23</v>
      </c>
      <c r="AY139" s="17" t="s">
        <v>121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23</v>
      </c>
      <c r="BK139" s="217">
        <f>ROUND(I139*H139,2)</f>
        <v>0</v>
      </c>
      <c r="BL139" s="17" t="s">
        <v>120</v>
      </c>
      <c r="BM139" s="216" t="s">
        <v>329</v>
      </c>
    </row>
    <row r="140" s="2" customFormat="1" ht="16.5" customHeight="1">
      <c r="A140" s="38"/>
      <c r="B140" s="39"/>
      <c r="C140" s="204" t="s">
        <v>330</v>
      </c>
      <c r="D140" s="204" t="s">
        <v>124</v>
      </c>
      <c r="E140" s="205" t="s">
        <v>331</v>
      </c>
      <c r="F140" s="206" t="s">
        <v>332</v>
      </c>
      <c r="G140" s="207" t="s">
        <v>134</v>
      </c>
      <c r="H140" s="208">
        <v>4</v>
      </c>
      <c r="I140" s="209"/>
      <c r="J140" s="210">
        <f>ROUND(I140*H140,2)</f>
        <v>0</v>
      </c>
      <c r="K140" s="206" t="s">
        <v>135</v>
      </c>
      <c r="L140" s="44"/>
      <c r="M140" s="218" t="s">
        <v>22</v>
      </c>
      <c r="N140" s="219" t="s">
        <v>48</v>
      </c>
      <c r="O140" s="84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6" t="s">
        <v>120</v>
      </c>
      <c r="AT140" s="216" t="s">
        <v>124</v>
      </c>
      <c r="AU140" s="216" t="s">
        <v>23</v>
      </c>
      <c r="AY140" s="17" t="s">
        <v>121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23</v>
      </c>
      <c r="BK140" s="217">
        <f>ROUND(I140*H140,2)</f>
        <v>0</v>
      </c>
      <c r="BL140" s="17" t="s">
        <v>120</v>
      </c>
      <c r="BM140" s="216" t="s">
        <v>333</v>
      </c>
    </row>
    <row r="141" s="2" customFormat="1" ht="16.5" customHeight="1">
      <c r="A141" s="38"/>
      <c r="B141" s="39"/>
      <c r="C141" s="204" t="s">
        <v>232</v>
      </c>
      <c r="D141" s="204" t="s">
        <v>124</v>
      </c>
      <c r="E141" s="205" t="s">
        <v>334</v>
      </c>
      <c r="F141" s="206" t="s">
        <v>335</v>
      </c>
      <c r="G141" s="207" t="s">
        <v>134</v>
      </c>
      <c r="H141" s="208">
        <v>25</v>
      </c>
      <c r="I141" s="209"/>
      <c r="J141" s="210">
        <f>ROUND(I141*H141,2)</f>
        <v>0</v>
      </c>
      <c r="K141" s="206" t="s">
        <v>135</v>
      </c>
      <c r="L141" s="44"/>
      <c r="M141" s="218" t="s">
        <v>22</v>
      </c>
      <c r="N141" s="219" t="s">
        <v>48</v>
      </c>
      <c r="O141" s="84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120</v>
      </c>
      <c r="AT141" s="216" t="s">
        <v>124</v>
      </c>
      <c r="AU141" s="216" t="s">
        <v>23</v>
      </c>
      <c r="AY141" s="17" t="s">
        <v>121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23</v>
      </c>
      <c r="BK141" s="217">
        <f>ROUND(I141*H141,2)</f>
        <v>0</v>
      </c>
      <c r="BL141" s="17" t="s">
        <v>120</v>
      </c>
      <c r="BM141" s="216" t="s">
        <v>336</v>
      </c>
    </row>
    <row r="142" s="2" customFormat="1" ht="16.5" customHeight="1">
      <c r="A142" s="38"/>
      <c r="B142" s="39"/>
      <c r="C142" s="204" t="s">
        <v>337</v>
      </c>
      <c r="D142" s="204" t="s">
        <v>124</v>
      </c>
      <c r="E142" s="205" t="s">
        <v>338</v>
      </c>
      <c r="F142" s="206" t="s">
        <v>339</v>
      </c>
      <c r="G142" s="207" t="s">
        <v>134</v>
      </c>
      <c r="H142" s="208">
        <v>1</v>
      </c>
      <c r="I142" s="209"/>
      <c r="J142" s="210">
        <f>ROUND(I142*H142,2)</f>
        <v>0</v>
      </c>
      <c r="K142" s="206" t="s">
        <v>135</v>
      </c>
      <c r="L142" s="44"/>
      <c r="M142" s="218" t="s">
        <v>22</v>
      </c>
      <c r="N142" s="219" t="s">
        <v>48</v>
      </c>
      <c r="O142" s="84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120</v>
      </c>
      <c r="AT142" s="216" t="s">
        <v>124</v>
      </c>
      <c r="AU142" s="216" t="s">
        <v>23</v>
      </c>
      <c r="AY142" s="17" t="s">
        <v>121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23</v>
      </c>
      <c r="BK142" s="217">
        <f>ROUND(I142*H142,2)</f>
        <v>0</v>
      </c>
      <c r="BL142" s="17" t="s">
        <v>120</v>
      </c>
      <c r="BM142" s="216" t="s">
        <v>340</v>
      </c>
    </row>
    <row r="143" s="2" customFormat="1" ht="16.5" customHeight="1">
      <c r="A143" s="38"/>
      <c r="B143" s="39"/>
      <c r="C143" s="204" t="s">
        <v>236</v>
      </c>
      <c r="D143" s="204" t="s">
        <v>124</v>
      </c>
      <c r="E143" s="205" t="s">
        <v>341</v>
      </c>
      <c r="F143" s="206" t="s">
        <v>342</v>
      </c>
      <c r="G143" s="207" t="s">
        <v>134</v>
      </c>
      <c r="H143" s="208">
        <v>2</v>
      </c>
      <c r="I143" s="209"/>
      <c r="J143" s="210">
        <f>ROUND(I143*H143,2)</f>
        <v>0</v>
      </c>
      <c r="K143" s="206" t="s">
        <v>135</v>
      </c>
      <c r="L143" s="44"/>
      <c r="M143" s="218" t="s">
        <v>22</v>
      </c>
      <c r="N143" s="219" t="s">
        <v>48</v>
      </c>
      <c r="O143" s="84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6" t="s">
        <v>120</v>
      </c>
      <c r="AT143" s="216" t="s">
        <v>124</v>
      </c>
      <c r="AU143" s="216" t="s">
        <v>23</v>
      </c>
      <c r="AY143" s="17" t="s">
        <v>121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23</v>
      </c>
      <c r="BK143" s="217">
        <f>ROUND(I143*H143,2)</f>
        <v>0</v>
      </c>
      <c r="BL143" s="17" t="s">
        <v>120</v>
      </c>
      <c r="BM143" s="216" t="s">
        <v>343</v>
      </c>
    </row>
    <row r="144" s="2" customFormat="1">
      <c r="A144" s="38"/>
      <c r="B144" s="39"/>
      <c r="C144" s="204" t="s">
        <v>344</v>
      </c>
      <c r="D144" s="204" t="s">
        <v>124</v>
      </c>
      <c r="E144" s="205" t="s">
        <v>345</v>
      </c>
      <c r="F144" s="206" t="s">
        <v>346</v>
      </c>
      <c r="G144" s="207" t="s">
        <v>134</v>
      </c>
      <c r="H144" s="208">
        <v>1</v>
      </c>
      <c r="I144" s="209"/>
      <c r="J144" s="210">
        <f>ROUND(I144*H144,2)</f>
        <v>0</v>
      </c>
      <c r="K144" s="206" t="s">
        <v>135</v>
      </c>
      <c r="L144" s="44"/>
      <c r="M144" s="218" t="s">
        <v>22</v>
      </c>
      <c r="N144" s="219" t="s">
        <v>48</v>
      </c>
      <c r="O144" s="84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6" t="s">
        <v>120</v>
      </c>
      <c r="AT144" s="216" t="s">
        <v>124</v>
      </c>
      <c r="AU144" s="216" t="s">
        <v>23</v>
      </c>
      <c r="AY144" s="17" t="s">
        <v>121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23</v>
      </c>
      <c r="BK144" s="217">
        <f>ROUND(I144*H144,2)</f>
        <v>0</v>
      </c>
      <c r="BL144" s="17" t="s">
        <v>120</v>
      </c>
      <c r="BM144" s="216" t="s">
        <v>347</v>
      </c>
    </row>
    <row r="145" s="2" customFormat="1" ht="16.5" customHeight="1">
      <c r="A145" s="38"/>
      <c r="B145" s="39"/>
      <c r="C145" s="204" t="s">
        <v>239</v>
      </c>
      <c r="D145" s="204" t="s">
        <v>124</v>
      </c>
      <c r="E145" s="205" t="s">
        <v>348</v>
      </c>
      <c r="F145" s="206" t="s">
        <v>349</v>
      </c>
      <c r="G145" s="207" t="s">
        <v>134</v>
      </c>
      <c r="H145" s="208">
        <v>1</v>
      </c>
      <c r="I145" s="209"/>
      <c r="J145" s="210">
        <f>ROUND(I145*H145,2)</f>
        <v>0</v>
      </c>
      <c r="K145" s="206" t="s">
        <v>135</v>
      </c>
      <c r="L145" s="44"/>
      <c r="M145" s="218" t="s">
        <v>22</v>
      </c>
      <c r="N145" s="219" t="s">
        <v>48</v>
      </c>
      <c r="O145" s="84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6" t="s">
        <v>120</v>
      </c>
      <c r="AT145" s="216" t="s">
        <v>124</v>
      </c>
      <c r="AU145" s="216" t="s">
        <v>23</v>
      </c>
      <c r="AY145" s="17" t="s">
        <v>121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23</v>
      </c>
      <c r="BK145" s="217">
        <f>ROUND(I145*H145,2)</f>
        <v>0</v>
      </c>
      <c r="BL145" s="17" t="s">
        <v>120</v>
      </c>
      <c r="BM145" s="216" t="s">
        <v>350</v>
      </c>
    </row>
    <row r="146" s="2" customFormat="1" ht="16.5" customHeight="1">
      <c r="A146" s="38"/>
      <c r="B146" s="39"/>
      <c r="C146" s="204" t="s">
        <v>351</v>
      </c>
      <c r="D146" s="204" t="s">
        <v>124</v>
      </c>
      <c r="E146" s="205" t="s">
        <v>352</v>
      </c>
      <c r="F146" s="206" t="s">
        <v>353</v>
      </c>
      <c r="G146" s="207" t="s">
        <v>134</v>
      </c>
      <c r="H146" s="208">
        <v>1</v>
      </c>
      <c r="I146" s="209"/>
      <c r="J146" s="210">
        <f>ROUND(I146*H146,2)</f>
        <v>0</v>
      </c>
      <c r="K146" s="206" t="s">
        <v>135</v>
      </c>
      <c r="L146" s="44"/>
      <c r="M146" s="218" t="s">
        <v>22</v>
      </c>
      <c r="N146" s="219" t="s">
        <v>48</v>
      </c>
      <c r="O146" s="84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6" t="s">
        <v>120</v>
      </c>
      <c r="AT146" s="216" t="s">
        <v>124</v>
      </c>
      <c r="AU146" s="216" t="s">
        <v>23</v>
      </c>
      <c r="AY146" s="17" t="s">
        <v>121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23</v>
      </c>
      <c r="BK146" s="217">
        <f>ROUND(I146*H146,2)</f>
        <v>0</v>
      </c>
      <c r="BL146" s="17" t="s">
        <v>120</v>
      </c>
      <c r="BM146" s="216" t="s">
        <v>354</v>
      </c>
    </row>
    <row r="147" s="2" customFormat="1">
      <c r="A147" s="38"/>
      <c r="B147" s="39"/>
      <c r="C147" s="204" t="s">
        <v>243</v>
      </c>
      <c r="D147" s="204" t="s">
        <v>124</v>
      </c>
      <c r="E147" s="205" t="s">
        <v>355</v>
      </c>
      <c r="F147" s="206" t="s">
        <v>356</v>
      </c>
      <c r="G147" s="207" t="s">
        <v>134</v>
      </c>
      <c r="H147" s="208">
        <v>1</v>
      </c>
      <c r="I147" s="209"/>
      <c r="J147" s="210">
        <f>ROUND(I147*H147,2)</f>
        <v>0</v>
      </c>
      <c r="K147" s="206" t="s">
        <v>135</v>
      </c>
      <c r="L147" s="44"/>
      <c r="M147" s="218" t="s">
        <v>22</v>
      </c>
      <c r="N147" s="219" t="s">
        <v>48</v>
      </c>
      <c r="O147" s="84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6" t="s">
        <v>120</v>
      </c>
      <c r="AT147" s="216" t="s">
        <v>124</v>
      </c>
      <c r="AU147" s="216" t="s">
        <v>23</v>
      </c>
      <c r="AY147" s="17" t="s">
        <v>121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23</v>
      </c>
      <c r="BK147" s="217">
        <f>ROUND(I147*H147,2)</f>
        <v>0</v>
      </c>
      <c r="BL147" s="17" t="s">
        <v>120</v>
      </c>
      <c r="BM147" s="216" t="s">
        <v>357</v>
      </c>
    </row>
    <row r="148" s="2" customFormat="1" ht="16.5" customHeight="1">
      <c r="A148" s="38"/>
      <c r="B148" s="39"/>
      <c r="C148" s="204" t="s">
        <v>358</v>
      </c>
      <c r="D148" s="204" t="s">
        <v>124</v>
      </c>
      <c r="E148" s="205" t="s">
        <v>359</v>
      </c>
      <c r="F148" s="206" t="s">
        <v>360</v>
      </c>
      <c r="G148" s="207" t="s">
        <v>134</v>
      </c>
      <c r="H148" s="208">
        <v>1</v>
      </c>
      <c r="I148" s="209"/>
      <c r="J148" s="210">
        <f>ROUND(I148*H148,2)</f>
        <v>0</v>
      </c>
      <c r="K148" s="206" t="s">
        <v>135</v>
      </c>
      <c r="L148" s="44"/>
      <c r="M148" s="218" t="s">
        <v>22</v>
      </c>
      <c r="N148" s="219" t="s">
        <v>48</v>
      </c>
      <c r="O148" s="84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6" t="s">
        <v>120</v>
      </c>
      <c r="AT148" s="216" t="s">
        <v>124</v>
      </c>
      <c r="AU148" s="216" t="s">
        <v>23</v>
      </c>
      <c r="AY148" s="17" t="s">
        <v>121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23</v>
      </c>
      <c r="BK148" s="217">
        <f>ROUND(I148*H148,2)</f>
        <v>0</v>
      </c>
      <c r="BL148" s="17" t="s">
        <v>120</v>
      </c>
      <c r="BM148" s="216" t="s">
        <v>361</v>
      </c>
    </row>
    <row r="149" s="2" customFormat="1" ht="16.5" customHeight="1">
      <c r="A149" s="38"/>
      <c r="B149" s="39"/>
      <c r="C149" s="204" t="s">
        <v>246</v>
      </c>
      <c r="D149" s="204" t="s">
        <v>124</v>
      </c>
      <c r="E149" s="205" t="s">
        <v>362</v>
      </c>
      <c r="F149" s="206" t="s">
        <v>363</v>
      </c>
      <c r="G149" s="207" t="s">
        <v>134</v>
      </c>
      <c r="H149" s="208">
        <v>1</v>
      </c>
      <c r="I149" s="209"/>
      <c r="J149" s="210">
        <f>ROUND(I149*H149,2)</f>
        <v>0</v>
      </c>
      <c r="K149" s="206" t="s">
        <v>135</v>
      </c>
      <c r="L149" s="44"/>
      <c r="M149" s="218" t="s">
        <v>22</v>
      </c>
      <c r="N149" s="219" t="s">
        <v>48</v>
      </c>
      <c r="O149" s="84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6" t="s">
        <v>120</v>
      </c>
      <c r="AT149" s="216" t="s">
        <v>124</v>
      </c>
      <c r="AU149" s="216" t="s">
        <v>23</v>
      </c>
      <c r="AY149" s="17" t="s">
        <v>121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23</v>
      </c>
      <c r="BK149" s="217">
        <f>ROUND(I149*H149,2)</f>
        <v>0</v>
      </c>
      <c r="BL149" s="17" t="s">
        <v>120</v>
      </c>
      <c r="BM149" s="216" t="s">
        <v>364</v>
      </c>
    </row>
    <row r="150" s="2" customFormat="1">
      <c r="A150" s="38"/>
      <c r="B150" s="39"/>
      <c r="C150" s="204" t="s">
        <v>365</v>
      </c>
      <c r="D150" s="204" t="s">
        <v>124</v>
      </c>
      <c r="E150" s="205" t="s">
        <v>366</v>
      </c>
      <c r="F150" s="206" t="s">
        <v>367</v>
      </c>
      <c r="G150" s="207" t="s">
        <v>134</v>
      </c>
      <c r="H150" s="208">
        <v>5</v>
      </c>
      <c r="I150" s="209"/>
      <c r="J150" s="210">
        <f>ROUND(I150*H150,2)</f>
        <v>0</v>
      </c>
      <c r="K150" s="206" t="s">
        <v>135</v>
      </c>
      <c r="L150" s="44"/>
      <c r="M150" s="218" t="s">
        <v>22</v>
      </c>
      <c r="N150" s="219" t="s">
        <v>48</v>
      </c>
      <c r="O150" s="84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120</v>
      </c>
      <c r="AT150" s="216" t="s">
        <v>124</v>
      </c>
      <c r="AU150" s="216" t="s">
        <v>23</v>
      </c>
      <c r="AY150" s="17" t="s">
        <v>121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23</v>
      </c>
      <c r="BK150" s="217">
        <f>ROUND(I150*H150,2)</f>
        <v>0</v>
      </c>
      <c r="BL150" s="17" t="s">
        <v>120</v>
      </c>
      <c r="BM150" s="216" t="s">
        <v>368</v>
      </c>
    </row>
    <row r="151" s="2" customFormat="1">
      <c r="A151" s="38"/>
      <c r="B151" s="39"/>
      <c r="C151" s="204" t="s">
        <v>253</v>
      </c>
      <c r="D151" s="204" t="s">
        <v>124</v>
      </c>
      <c r="E151" s="205" t="s">
        <v>369</v>
      </c>
      <c r="F151" s="206" t="s">
        <v>370</v>
      </c>
      <c r="G151" s="207" t="s">
        <v>134</v>
      </c>
      <c r="H151" s="208">
        <v>1</v>
      </c>
      <c r="I151" s="209"/>
      <c r="J151" s="210">
        <f>ROUND(I151*H151,2)</f>
        <v>0</v>
      </c>
      <c r="K151" s="206" t="s">
        <v>135</v>
      </c>
      <c r="L151" s="44"/>
      <c r="M151" s="218" t="s">
        <v>22</v>
      </c>
      <c r="N151" s="219" t="s">
        <v>48</v>
      </c>
      <c r="O151" s="84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6" t="s">
        <v>120</v>
      </c>
      <c r="AT151" s="216" t="s">
        <v>124</v>
      </c>
      <c r="AU151" s="216" t="s">
        <v>23</v>
      </c>
      <c r="AY151" s="17" t="s">
        <v>121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23</v>
      </c>
      <c r="BK151" s="217">
        <f>ROUND(I151*H151,2)</f>
        <v>0</v>
      </c>
      <c r="BL151" s="17" t="s">
        <v>120</v>
      </c>
      <c r="BM151" s="216" t="s">
        <v>371</v>
      </c>
    </row>
    <row r="152" s="2" customFormat="1">
      <c r="A152" s="38"/>
      <c r="B152" s="39"/>
      <c r="C152" s="204" t="s">
        <v>372</v>
      </c>
      <c r="D152" s="204" t="s">
        <v>124</v>
      </c>
      <c r="E152" s="205" t="s">
        <v>373</v>
      </c>
      <c r="F152" s="206" t="s">
        <v>374</v>
      </c>
      <c r="G152" s="207" t="s">
        <v>134</v>
      </c>
      <c r="H152" s="208">
        <v>12</v>
      </c>
      <c r="I152" s="209"/>
      <c r="J152" s="210">
        <f>ROUND(I152*H152,2)</f>
        <v>0</v>
      </c>
      <c r="K152" s="206" t="s">
        <v>135</v>
      </c>
      <c r="L152" s="44"/>
      <c r="M152" s="218" t="s">
        <v>22</v>
      </c>
      <c r="N152" s="219" t="s">
        <v>48</v>
      </c>
      <c r="O152" s="84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120</v>
      </c>
      <c r="AT152" s="216" t="s">
        <v>124</v>
      </c>
      <c r="AU152" s="216" t="s">
        <v>23</v>
      </c>
      <c r="AY152" s="17" t="s">
        <v>121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23</v>
      </c>
      <c r="BK152" s="217">
        <f>ROUND(I152*H152,2)</f>
        <v>0</v>
      </c>
      <c r="BL152" s="17" t="s">
        <v>120</v>
      </c>
      <c r="BM152" s="216" t="s">
        <v>375</v>
      </c>
    </row>
    <row r="153" s="2" customFormat="1">
      <c r="A153" s="38"/>
      <c r="B153" s="39"/>
      <c r="C153" s="204" t="s">
        <v>257</v>
      </c>
      <c r="D153" s="204" t="s">
        <v>124</v>
      </c>
      <c r="E153" s="205" t="s">
        <v>376</v>
      </c>
      <c r="F153" s="206" t="s">
        <v>377</v>
      </c>
      <c r="G153" s="207" t="s">
        <v>134</v>
      </c>
      <c r="H153" s="208">
        <v>1</v>
      </c>
      <c r="I153" s="209"/>
      <c r="J153" s="210">
        <f>ROUND(I153*H153,2)</f>
        <v>0</v>
      </c>
      <c r="K153" s="206" t="s">
        <v>135</v>
      </c>
      <c r="L153" s="44"/>
      <c r="M153" s="218" t="s">
        <v>22</v>
      </c>
      <c r="N153" s="219" t="s">
        <v>48</v>
      </c>
      <c r="O153" s="84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6" t="s">
        <v>120</v>
      </c>
      <c r="AT153" s="216" t="s">
        <v>124</v>
      </c>
      <c r="AU153" s="216" t="s">
        <v>23</v>
      </c>
      <c r="AY153" s="17" t="s">
        <v>121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23</v>
      </c>
      <c r="BK153" s="217">
        <f>ROUND(I153*H153,2)</f>
        <v>0</v>
      </c>
      <c r="BL153" s="17" t="s">
        <v>120</v>
      </c>
      <c r="BM153" s="216" t="s">
        <v>378</v>
      </c>
    </row>
    <row r="154" s="2" customFormat="1">
      <c r="A154" s="38"/>
      <c r="B154" s="39"/>
      <c r="C154" s="204" t="s">
        <v>379</v>
      </c>
      <c r="D154" s="204" t="s">
        <v>124</v>
      </c>
      <c r="E154" s="205" t="s">
        <v>380</v>
      </c>
      <c r="F154" s="206" t="s">
        <v>381</v>
      </c>
      <c r="G154" s="207" t="s">
        <v>134</v>
      </c>
      <c r="H154" s="208">
        <v>1</v>
      </c>
      <c r="I154" s="209"/>
      <c r="J154" s="210">
        <f>ROUND(I154*H154,2)</f>
        <v>0</v>
      </c>
      <c r="K154" s="206" t="s">
        <v>135</v>
      </c>
      <c r="L154" s="44"/>
      <c r="M154" s="218" t="s">
        <v>22</v>
      </c>
      <c r="N154" s="219" t="s">
        <v>48</v>
      </c>
      <c r="O154" s="84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6" t="s">
        <v>120</v>
      </c>
      <c r="AT154" s="216" t="s">
        <v>124</v>
      </c>
      <c r="AU154" s="216" t="s">
        <v>23</v>
      </c>
      <c r="AY154" s="17" t="s">
        <v>121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23</v>
      </c>
      <c r="BK154" s="217">
        <f>ROUND(I154*H154,2)</f>
        <v>0</v>
      </c>
      <c r="BL154" s="17" t="s">
        <v>120</v>
      </c>
      <c r="BM154" s="216" t="s">
        <v>382</v>
      </c>
    </row>
    <row r="155" s="2" customFormat="1">
      <c r="A155" s="38"/>
      <c r="B155" s="39"/>
      <c r="C155" s="204" t="s">
        <v>260</v>
      </c>
      <c r="D155" s="204" t="s">
        <v>124</v>
      </c>
      <c r="E155" s="205" t="s">
        <v>383</v>
      </c>
      <c r="F155" s="206" t="s">
        <v>384</v>
      </c>
      <c r="G155" s="207" t="s">
        <v>134</v>
      </c>
      <c r="H155" s="208">
        <v>5</v>
      </c>
      <c r="I155" s="209"/>
      <c r="J155" s="210">
        <f>ROUND(I155*H155,2)</f>
        <v>0</v>
      </c>
      <c r="K155" s="206" t="s">
        <v>135</v>
      </c>
      <c r="L155" s="44"/>
      <c r="M155" s="218" t="s">
        <v>22</v>
      </c>
      <c r="N155" s="219" t="s">
        <v>48</v>
      </c>
      <c r="O155" s="84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120</v>
      </c>
      <c r="AT155" s="216" t="s">
        <v>124</v>
      </c>
      <c r="AU155" s="216" t="s">
        <v>23</v>
      </c>
      <c r="AY155" s="17" t="s">
        <v>121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23</v>
      </c>
      <c r="BK155" s="217">
        <f>ROUND(I155*H155,2)</f>
        <v>0</v>
      </c>
      <c r="BL155" s="17" t="s">
        <v>120</v>
      </c>
      <c r="BM155" s="216" t="s">
        <v>385</v>
      </c>
    </row>
    <row r="156" s="2" customFormat="1">
      <c r="A156" s="38"/>
      <c r="B156" s="39"/>
      <c r="C156" s="204" t="s">
        <v>386</v>
      </c>
      <c r="D156" s="204" t="s">
        <v>124</v>
      </c>
      <c r="E156" s="205" t="s">
        <v>387</v>
      </c>
      <c r="F156" s="206" t="s">
        <v>388</v>
      </c>
      <c r="G156" s="207" t="s">
        <v>134</v>
      </c>
      <c r="H156" s="208">
        <v>1</v>
      </c>
      <c r="I156" s="209"/>
      <c r="J156" s="210">
        <f>ROUND(I156*H156,2)</f>
        <v>0</v>
      </c>
      <c r="K156" s="206" t="s">
        <v>135</v>
      </c>
      <c r="L156" s="44"/>
      <c r="M156" s="218" t="s">
        <v>22</v>
      </c>
      <c r="N156" s="219" t="s">
        <v>48</v>
      </c>
      <c r="O156" s="84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6" t="s">
        <v>120</v>
      </c>
      <c r="AT156" s="216" t="s">
        <v>124</v>
      </c>
      <c r="AU156" s="216" t="s">
        <v>23</v>
      </c>
      <c r="AY156" s="17" t="s">
        <v>121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23</v>
      </c>
      <c r="BK156" s="217">
        <f>ROUND(I156*H156,2)</f>
        <v>0</v>
      </c>
      <c r="BL156" s="17" t="s">
        <v>120</v>
      </c>
      <c r="BM156" s="216" t="s">
        <v>389</v>
      </c>
    </row>
    <row r="157" s="2" customFormat="1">
      <c r="A157" s="38"/>
      <c r="B157" s="39"/>
      <c r="C157" s="204" t="s">
        <v>264</v>
      </c>
      <c r="D157" s="204" t="s">
        <v>124</v>
      </c>
      <c r="E157" s="205" t="s">
        <v>390</v>
      </c>
      <c r="F157" s="206" t="s">
        <v>391</v>
      </c>
      <c r="G157" s="207" t="s">
        <v>134</v>
      </c>
      <c r="H157" s="208">
        <v>11</v>
      </c>
      <c r="I157" s="209"/>
      <c r="J157" s="210">
        <f>ROUND(I157*H157,2)</f>
        <v>0</v>
      </c>
      <c r="K157" s="206" t="s">
        <v>135</v>
      </c>
      <c r="L157" s="44"/>
      <c r="M157" s="218" t="s">
        <v>22</v>
      </c>
      <c r="N157" s="219" t="s">
        <v>48</v>
      </c>
      <c r="O157" s="84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6" t="s">
        <v>120</v>
      </c>
      <c r="AT157" s="216" t="s">
        <v>124</v>
      </c>
      <c r="AU157" s="216" t="s">
        <v>23</v>
      </c>
      <c r="AY157" s="17" t="s">
        <v>121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23</v>
      </c>
      <c r="BK157" s="217">
        <f>ROUND(I157*H157,2)</f>
        <v>0</v>
      </c>
      <c r="BL157" s="17" t="s">
        <v>120</v>
      </c>
      <c r="BM157" s="216" t="s">
        <v>392</v>
      </c>
    </row>
    <row r="158" s="2" customFormat="1">
      <c r="A158" s="38"/>
      <c r="B158" s="39"/>
      <c r="C158" s="204" t="s">
        <v>393</v>
      </c>
      <c r="D158" s="204" t="s">
        <v>124</v>
      </c>
      <c r="E158" s="205" t="s">
        <v>394</v>
      </c>
      <c r="F158" s="206" t="s">
        <v>395</v>
      </c>
      <c r="G158" s="207" t="s">
        <v>134</v>
      </c>
      <c r="H158" s="208">
        <v>2</v>
      </c>
      <c r="I158" s="209"/>
      <c r="J158" s="210">
        <f>ROUND(I158*H158,2)</f>
        <v>0</v>
      </c>
      <c r="K158" s="206" t="s">
        <v>135</v>
      </c>
      <c r="L158" s="44"/>
      <c r="M158" s="218" t="s">
        <v>22</v>
      </c>
      <c r="N158" s="219" t="s">
        <v>48</v>
      </c>
      <c r="O158" s="84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6" t="s">
        <v>120</v>
      </c>
      <c r="AT158" s="216" t="s">
        <v>124</v>
      </c>
      <c r="AU158" s="216" t="s">
        <v>23</v>
      </c>
      <c r="AY158" s="17" t="s">
        <v>121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23</v>
      </c>
      <c r="BK158" s="217">
        <f>ROUND(I158*H158,2)</f>
        <v>0</v>
      </c>
      <c r="BL158" s="17" t="s">
        <v>120</v>
      </c>
      <c r="BM158" s="216" t="s">
        <v>396</v>
      </c>
    </row>
    <row r="159" s="2" customFormat="1">
      <c r="A159" s="38"/>
      <c r="B159" s="39"/>
      <c r="C159" s="204" t="s">
        <v>267</v>
      </c>
      <c r="D159" s="204" t="s">
        <v>124</v>
      </c>
      <c r="E159" s="205" t="s">
        <v>397</v>
      </c>
      <c r="F159" s="206" t="s">
        <v>398</v>
      </c>
      <c r="G159" s="207" t="s">
        <v>134</v>
      </c>
      <c r="H159" s="208">
        <v>2</v>
      </c>
      <c r="I159" s="209"/>
      <c r="J159" s="210">
        <f>ROUND(I159*H159,2)</f>
        <v>0</v>
      </c>
      <c r="K159" s="206" t="s">
        <v>135</v>
      </c>
      <c r="L159" s="44"/>
      <c r="M159" s="218" t="s">
        <v>22</v>
      </c>
      <c r="N159" s="219" t="s">
        <v>48</v>
      </c>
      <c r="O159" s="84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6" t="s">
        <v>120</v>
      </c>
      <c r="AT159" s="216" t="s">
        <v>124</v>
      </c>
      <c r="AU159" s="216" t="s">
        <v>23</v>
      </c>
      <c r="AY159" s="17" t="s">
        <v>121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23</v>
      </c>
      <c r="BK159" s="217">
        <f>ROUND(I159*H159,2)</f>
        <v>0</v>
      </c>
      <c r="BL159" s="17" t="s">
        <v>120</v>
      </c>
      <c r="BM159" s="216" t="s">
        <v>399</v>
      </c>
    </row>
    <row r="160" s="2" customFormat="1" ht="21.75" customHeight="1">
      <c r="A160" s="38"/>
      <c r="B160" s="39"/>
      <c r="C160" s="222" t="s">
        <v>400</v>
      </c>
      <c r="D160" s="222" t="s">
        <v>401</v>
      </c>
      <c r="E160" s="223" t="s">
        <v>402</v>
      </c>
      <c r="F160" s="224" t="s">
        <v>403</v>
      </c>
      <c r="G160" s="225" t="s">
        <v>134</v>
      </c>
      <c r="H160" s="226">
        <v>12</v>
      </c>
      <c r="I160" s="227"/>
      <c r="J160" s="228">
        <f>ROUND(I160*H160,2)</f>
        <v>0</v>
      </c>
      <c r="K160" s="224" t="s">
        <v>135</v>
      </c>
      <c r="L160" s="229"/>
      <c r="M160" s="230" t="s">
        <v>22</v>
      </c>
      <c r="N160" s="231" t="s">
        <v>48</v>
      </c>
      <c r="O160" s="84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354</v>
      </c>
      <c r="AT160" s="216" t="s">
        <v>401</v>
      </c>
      <c r="AU160" s="216" t="s">
        <v>23</v>
      </c>
      <c r="AY160" s="17" t="s">
        <v>121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23</v>
      </c>
      <c r="BK160" s="217">
        <f>ROUND(I160*H160,2)</f>
        <v>0</v>
      </c>
      <c r="BL160" s="17" t="s">
        <v>354</v>
      </c>
      <c r="BM160" s="216" t="s">
        <v>404</v>
      </c>
    </row>
    <row r="161" s="2" customFormat="1">
      <c r="A161" s="38"/>
      <c r="B161" s="39"/>
      <c r="C161" s="222" t="s">
        <v>271</v>
      </c>
      <c r="D161" s="222" t="s">
        <v>401</v>
      </c>
      <c r="E161" s="223" t="s">
        <v>405</v>
      </c>
      <c r="F161" s="224" t="s">
        <v>406</v>
      </c>
      <c r="G161" s="225" t="s">
        <v>134</v>
      </c>
      <c r="H161" s="226">
        <v>1</v>
      </c>
      <c r="I161" s="227"/>
      <c r="J161" s="228">
        <f>ROUND(I161*H161,2)</f>
        <v>0</v>
      </c>
      <c r="K161" s="224" t="s">
        <v>135</v>
      </c>
      <c r="L161" s="229"/>
      <c r="M161" s="230" t="s">
        <v>22</v>
      </c>
      <c r="N161" s="231" t="s">
        <v>48</v>
      </c>
      <c r="O161" s="84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6" t="s">
        <v>354</v>
      </c>
      <c r="AT161" s="216" t="s">
        <v>401</v>
      </c>
      <c r="AU161" s="216" t="s">
        <v>23</v>
      </c>
      <c r="AY161" s="17" t="s">
        <v>121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7" t="s">
        <v>23</v>
      </c>
      <c r="BK161" s="217">
        <f>ROUND(I161*H161,2)</f>
        <v>0</v>
      </c>
      <c r="BL161" s="17" t="s">
        <v>354</v>
      </c>
      <c r="BM161" s="216" t="s">
        <v>407</v>
      </c>
    </row>
    <row r="162" s="2" customFormat="1">
      <c r="A162" s="38"/>
      <c r="B162" s="39"/>
      <c r="C162" s="222" t="s">
        <v>408</v>
      </c>
      <c r="D162" s="222" t="s">
        <v>401</v>
      </c>
      <c r="E162" s="223" t="s">
        <v>409</v>
      </c>
      <c r="F162" s="224" t="s">
        <v>410</v>
      </c>
      <c r="G162" s="225" t="s">
        <v>134</v>
      </c>
      <c r="H162" s="226">
        <v>4</v>
      </c>
      <c r="I162" s="227"/>
      <c r="J162" s="228">
        <f>ROUND(I162*H162,2)</f>
        <v>0</v>
      </c>
      <c r="K162" s="224" t="s">
        <v>135</v>
      </c>
      <c r="L162" s="229"/>
      <c r="M162" s="230" t="s">
        <v>22</v>
      </c>
      <c r="N162" s="231" t="s">
        <v>48</v>
      </c>
      <c r="O162" s="84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6" t="s">
        <v>354</v>
      </c>
      <c r="AT162" s="216" t="s">
        <v>401</v>
      </c>
      <c r="AU162" s="216" t="s">
        <v>23</v>
      </c>
      <c r="AY162" s="17" t="s">
        <v>121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23</v>
      </c>
      <c r="BK162" s="217">
        <f>ROUND(I162*H162,2)</f>
        <v>0</v>
      </c>
      <c r="BL162" s="17" t="s">
        <v>354</v>
      </c>
      <c r="BM162" s="216" t="s">
        <v>411</v>
      </c>
    </row>
    <row r="163" s="2" customFormat="1">
      <c r="A163" s="38"/>
      <c r="B163" s="39"/>
      <c r="C163" s="222" t="s">
        <v>274</v>
      </c>
      <c r="D163" s="222" t="s">
        <v>401</v>
      </c>
      <c r="E163" s="223" t="s">
        <v>412</v>
      </c>
      <c r="F163" s="224" t="s">
        <v>413</v>
      </c>
      <c r="G163" s="225" t="s">
        <v>134</v>
      </c>
      <c r="H163" s="226">
        <v>1</v>
      </c>
      <c r="I163" s="227"/>
      <c r="J163" s="228">
        <f>ROUND(I163*H163,2)</f>
        <v>0</v>
      </c>
      <c r="K163" s="224" t="s">
        <v>135</v>
      </c>
      <c r="L163" s="229"/>
      <c r="M163" s="230" t="s">
        <v>22</v>
      </c>
      <c r="N163" s="231" t="s">
        <v>48</v>
      </c>
      <c r="O163" s="84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6" t="s">
        <v>354</v>
      </c>
      <c r="AT163" s="216" t="s">
        <v>401</v>
      </c>
      <c r="AU163" s="216" t="s">
        <v>23</v>
      </c>
      <c r="AY163" s="17" t="s">
        <v>121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23</v>
      </c>
      <c r="BK163" s="217">
        <f>ROUND(I163*H163,2)</f>
        <v>0</v>
      </c>
      <c r="BL163" s="17" t="s">
        <v>354</v>
      </c>
      <c r="BM163" s="216" t="s">
        <v>414</v>
      </c>
    </row>
    <row r="164" s="2" customFormat="1">
      <c r="A164" s="38"/>
      <c r="B164" s="39"/>
      <c r="C164" s="222" t="s">
        <v>415</v>
      </c>
      <c r="D164" s="222" t="s">
        <v>401</v>
      </c>
      <c r="E164" s="223" t="s">
        <v>416</v>
      </c>
      <c r="F164" s="224" t="s">
        <v>417</v>
      </c>
      <c r="G164" s="225" t="s">
        <v>134</v>
      </c>
      <c r="H164" s="226">
        <v>1</v>
      </c>
      <c r="I164" s="227"/>
      <c r="J164" s="228">
        <f>ROUND(I164*H164,2)</f>
        <v>0</v>
      </c>
      <c r="K164" s="224" t="s">
        <v>135</v>
      </c>
      <c r="L164" s="229"/>
      <c r="M164" s="230" t="s">
        <v>22</v>
      </c>
      <c r="N164" s="231" t="s">
        <v>48</v>
      </c>
      <c r="O164" s="84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6" t="s">
        <v>354</v>
      </c>
      <c r="AT164" s="216" t="s">
        <v>401</v>
      </c>
      <c r="AU164" s="216" t="s">
        <v>23</v>
      </c>
      <c r="AY164" s="17" t="s">
        <v>121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23</v>
      </c>
      <c r="BK164" s="217">
        <f>ROUND(I164*H164,2)</f>
        <v>0</v>
      </c>
      <c r="BL164" s="17" t="s">
        <v>354</v>
      </c>
      <c r="BM164" s="216" t="s">
        <v>418</v>
      </c>
    </row>
    <row r="165" s="2" customFormat="1">
      <c r="A165" s="38"/>
      <c r="B165" s="39"/>
      <c r="C165" s="222" t="s">
        <v>278</v>
      </c>
      <c r="D165" s="222" t="s">
        <v>401</v>
      </c>
      <c r="E165" s="223" t="s">
        <v>419</v>
      </c>
      <c r="F165" s="224" t="s">
        <v>420</v>
      </c>
      <c r="G165" s="225" t="s">
        <v>134</v>
      </c>
      <c r="H165" s="226">
        <v>2</v>
      </c>
      <c r="I165" s="227"/>
      <c r="J165" s="228">
        <f>ROUND(I165*H165,2)</f>
        <v>0</v>
      </c>
      <c r="K165" s="224" t="s">
        <v>135</v>
      </c>
      <c r="L165" s="229"/>
      <c r="M165" s="230" t="s">
        <v>22</v>
      </c>
      <c r="N165" s="231" t="s">
        <v>48</v>
      </c>
      <c r="O165" s="84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6" t="s">
        <v>354</v>
      </c>
      <c r="AT165" s="216" t="s">
        <v>401</v>
      </c>
      <c r="AU165" s="216" t="s">
        <v>23</v>
      </c>
      <c r="AY165" s="17" t="s">
        <v>121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23</v>
      </c>
      <c r="BK165" s="217">
        <f>ROUND(I165*H165,2)</f>
        <v>0</v>
      </c>
      <c r="BL165" s="17" t="s">
        <v>354</v>
      </c>
      <c r="BM165" s="216" t="s">
        <v>421</v>
      </c>
    </row>
    <row r="166" s="2" customFormat="1">
      <c r="A166" s="38"/>
      <c r="B166" s="39"/>
      <c r="C166" s="222" t="s">
        <v>422</v>
      </c>
      <c r="D166" s="222" t="s">
        <v>401</v>
      </c>
      <c r="E166" s="223" t="s">
        <v>423</v>
      </c>
      <c r="F166" s="224" t="s">
        <v>424</v>
      </c>
      <c r="G166" s="225" t="s">
        <v>134</v>
      </c>
      <c r="H166" s="226">
        <v>1</v>
      </c>
      <c r="I166" s="227"/>
      <c r="J166" s="228">
        <f>ROUND(I166*H166,2)</f>
        <v>0</v>
      </c>
      <c r="K166" s="224" t="s">
        <v>135</v>
      </c>
      <c r="L166" s="229"/>
      <c r="M166" s="230" t="s">
        <v>22</v>
      </c>
      <c r="N166" s="231" t="s">
        <v>48</v>
      </c>
      <c r="O166" s="84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6" t="s">
        <v>354</v>
      </c>
      <c r="AT166" s="216" t="s">
        <v>401</v>
      </c>
      <c r="AU166" s="216" t="s">
        <v>23</v>
      </c>
      <c r="AY166" s="17" t="s">
        <v>121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23</v>
      </c>
      <c r="BK166" s="217">
        <f>ROUND(I166*H166,2)</f>
        <v>0</v>
      </c>
      <c r="BL166" s="17" t="s">
        <v>354</v>
      </c>
      <c r="BM166" s="216" t="s">
        <v>425</v>
      </c>
    </row>
    <row r="167" s="2" customFormat="1" ht="21.75" customHeight="1">
      <c r="A167" s="38"/>
      <c r="B167" s="39"/>
      <c r="C167" s="222" t="s">
        <v>281</v>
      </c>
      <c r="D167" s="222" t="s">
        <v>401</v>
      </c>
      <c r="E167" s="223" t="s">
        <v>426</v>
      </c>
      <c r="F167" s="224" t="s">
        <v>427</v>
      </c>
      <c r="G167" s="225" t="s">
        <v>134</v>
      </c>
      <c r="H167" s="226">
        <v>1</v>
      </c>
      <c r="I167" s="227"/>
      <c r="J167" s="228">
        <f>ROUND(I167*H167,2)</f>
        <v>0</v>
      </c>
      <c r="K167" s="224" t="s">
        <v>135</v>
      </c>
      <c r="L167" s="229"/>
      <c r="M167" s="230" t="s">
        <v>22</v>
      </c>
      <c r="N167" s="231" t="s">
        <v>48</v>
      </c>
      <c r="O167" s="84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6" t="s">
        <v>354</v>
      </c>
      <c r="AT167" s="216" t="s">
        <v>401</v>
      </c>
      <c r="AU167" s="216" t="s">
        <v>23</v>
      </c>
      <c r="AY167" s="17" t="s">
        <v>121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7" t="s">
        <v>23</v>
      </c>
      <c r="BK167" s="217">
        <f>ROUND(I167*H167,2)</f>
        <v>0</v>
      </c>
      <c r="BL167" s="17" t="s">
        <v>354</v>
      </c>
      <c r="BM167" s="216" t="s">
        <v>428</v>
      </c>
    </row>
    <row r="168" s="2" customFormat="1">
      <c r="A168" s="38"/>
      <c r="B168" s="39"/>
      <c r="C168" s="222" t="s">
        <v>429</v>
      </c>
      <c r="D168" s="222" t="s">
        <v>401</v>
      </c>
      <c r="E168" s="223" t="s">
        <v>430</v>
      </c>
      <c r="F168" s="224" t="s">
        <v>431</v>
      </c>
      <c r="G168" s="225" t="s">
        <v>134</v>
      </c>
      <c r="H168" s="226">
        <v>100</v>
      </c>
      <c r="I168" s="227"/>
      <c r="J168" s="228">
        <f>ROUND(I168*H168,2)</f>
        <v>0</v>
      </c>
      <c r="K168" s="224" t="s">
        <v>135</v>
      </c>
      <c r="L168" s="229"/>
      <c r="M168" s="230" t="s">
        <v>22</v>
      </c>
      <c r="N168" s="231" t="s">
        <v>48</v>
      </c>
      <c r="O168" s="84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354</v>
      </c>
      <c r="AT168" s="216" t="s">
        <v>401</v>
      </c>
      <c r="AU168" s="216" t="s">
        <v>23</v>
      </c>
      <c r="AY168" s="17" t="s">
        <v>121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23</v>
      </c>
      <c r="BK168" s="217">
        <f>ROUND(I168*H168,2)</f>
        <v>0</v>
      </c>
      <c r="BL168" s="17" t="s">
        <v>354</v>
      </c>
      <c r="BM168" s="216" t="s">
        <v>432</v>
      </c>
    </row>
    <row r="169" s="2" customFormat="1" ht="16.5" customHeight="1">
      <c r="A169" s="38"/>
      <c r="B169" s="39"/>
      <c r="C169" s="222" t="s">
        <v>285</v>
      </c>
      <c r="D169" s="222" t="s">
        <v>401</v>
      </c>
      <c r="E169" s="223" t="s">
        <v>433</v>
      </c>
      <c r="F169" s="224" t="s">
        <v>434</v>
      </c>
      <c r="G169" s="225" t="s">
        <v>134</v>
      </c>
      <c r="H169" s="226">
        <v>2</v>
      </c>
      <c r="I169" s="227"/>
      <c r="J169" s="228">
        <f>ROUND(I169*H169,2)</f>
        <v>0</v>
      </c>
      <c r="K169" s="224" t="s">
        <v>135</v>
      </c>
      <c r="L169" s="229"/>
      <c r="M169" s="230" t="s">
        <v>22</v>
      </c>
      <c r="N169" s="231" t="s">
        <v>48</v>
      </c>
      <c r="O169" s="84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354</v>
      </c>
      <c r="AT169" s="216" t="s">
        <v>401</v>
      </c>
      <c r="AU169" s="216" t="s">
        <v>23</v>
      </c>
      <c r="AY169" s="17" t="s">
        <v>121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23</v>
      </c>
      <c r="BK169" s="217">
        <f>ROUND(I169*H169,2)</f>
        <v>0</v>
      </c>
      <c r="BL169" s="17" t="s">
        <v>354</v>
      </c>
      <c r="BM169" s="216" t="s">
        <v>435</v>
      </c>
    </row>
    <row r="170" s="2" customFormat="1" ht="16.5" customHeight="1">
      <c r="A170" s="38"/>
      <c r="B170" s="39"/>
      <c r="C170" s="222" t="s">
        <v>436</v>
      </c>
      <c r="D170" s="222" t="s">
        <v>401</v>
      </c>
      <c r="E170" s="223" t="s">
        <v>437</v>
      </c>
      <c r="F170" s="224" t="s">
        <v>438</v>
      </c>
      <c r="G170" s="225" t="s">
        <v>134</v>
      </c>
      <c r="H170" s="226">
        <v>1</v>
      </c>
      <c r="I170" s="227"/>
      <c r="J170" s="228">
        <f>ROUND(I170*H170,2)</f>
        <v>0</v>
      </c>
      <c r="K170" s="224" t="s">
        <v>135</v>
      </c>
      <c r="L170" s="229"/>
      <c r="M170" s="230" t="s">
        <v>22</v>
      </c>
      <c r="N170" s="231" t="s">
        <v>48</v>
      </c>
      <c r="O170" s="84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6" t="s">
        <v>354</v>
      </c>
      <c r="AT170" s="216" t="s">
        <v>401</v>
      </c>
      <c r="AU170" s="216" t="s">
        <v>23</v>
      </c>
      <c r="AY170" s="17" t="s">
        <v>121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7" t="s">
        <v>23</v>
      </c>
      <c r="BK170" s="217">
        <f>ROUND(I170*H170,2)</f>
        <v>0</v>
      </c>
      <c r="BL170" s="17" t="s">
        <v>354</v>
      </c>
      <c r="BM170" s="216" t="s">
        <v>439</v>
      </c>
    </row>
    <row r="171" s="2" customFormat="1" ht="16.5" customHeight="1">
      <c r="A171" s="38"/>
      <c r="B171" s="39"/>
      <c r="C171" s="222" t="s">
        <v>288</v>
      </c>
      <c r="D171" s="222" t="s">
        <v>401</v>
      </c>
      <c r="E171" s="223" t="s">
        <v>440</v>
      </c>
      <c r="F171" s="224" t="s">
        <v>441</v>
      </c>
      <c r="G171" s="225" t="s">
        <v>134</v>
      </c>
      <c r="H171" s="226">
        <v>2</v>
      </c>
      <c r="I171" s="227"/>
      <c r="J171" s="228">
        <f>ROUND(I171*H171,2)</f>
        <v>0</v>
      </c>
      <c r="K171" s="224" t="s">
        <v>135</v>
      </c>
      <c r="L171" s="229"/>
      <c r="M171" s="230" t="s">
        <v>22</v>
      </c>
      <c r="N171" s="231" t="s">
        <v>48</v>
      </c>
      <c r="O171" s="84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354</v>
      </c>
      <c r="AT171" s="216" t="s">
        <v>401</v>
      </c>
      <c r="AU171" s="216" t="s">
        <v>23</v>
      </c>
      <c r="AY171" s="17" t="s">
        <v>121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23</v>
      </c>
      <c r="BK171" s="217">
        <f>ROUND(I171*H171,2)</f>
        <v>0</v>
      </c>
      <c r="BL171" s="17" t="s">
        <v>354</v>
      </c>
      <c r="BM171" s="216" t="s">
        <v>442</v>
      </c>
    </row>
    <row r="172" s="2" customFormat="1" ht="21.75" customHeight="1">
      <c r="A172" s="38"/>
      <c r="B172" s="39"/>
      <c r="C172" s="222" t="s">
        <v>443</v>
      </c>
      <c r="D172" s="222" t="s">
        <v>401</v>
      </c>
      <c r="E172" s="223" t="s">
        <v>444</v>
      </c>
      <c r="F172" s="224" t="s">
        <v>445</v>
      </c>
      <c r="G172" s="225" t="s">
        <v>134</v>
      </c>
      <c r="H172" s="226">
        <v>1</v>
      </c>
      <c r="I172" s="227"/>
      <c r="J172" s="228">
        <f>ROUND(I172*H172,2)</f>
        <v>0</v>
      </c>
      <c r="K172" s="224" t="s">
        <v>135</v>
      </c>
      <c r="L172" s="229"/>
      <c r="M172" s="230" t="s">
        <v>22</v>
      </c>
      <c r="N172" s="231" t="s">
        <v>48</v>
      </c>
      <c r="O172" s="84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6" t="s">
        <v>354</v>
      </c>
      <c r="AT172" s="216" t="s">
        <v>401</v>
      </c>
      <c r="AU172" s="216" t="s">
        <v>23</v>
      </c>
      <c r="AY172" s="17" t="s">
        <v>121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23</v>
      </c>
      <c r="BK172" s="217">
        <f>ROUND(I172*H172,2)</f>
        <v>0</v>
      </c>
      <c r="BL172" s="17" t="s">
        <v>354</v>
      </c>
      <c r="BM172" s="216" t="s">
        <v>446</v>
      </c>
    </row>
    <row r="173" s="2" customFormat="1">
      <c r="A173" s="38"/>
      <c r="B173" s="39"/>
      <c r="C173" s="222" t="s">
        <v>292</v>
      </c>
      <c r="D173" s="222" t="s">
        <v>401</v>
      </c>
      <c r="E173" s="223" t="s">
        <v>447</v>
      </c>
      <c r="F173" s="224" t="s">
        <v>448</v>
      </c>
      <c r="G173" s="225" t="s">
        <v>134</v>
      </c>
      <c r="H173" s="226">
        <v>1</v>
      </c>
      <c r="I173" s="227"/>
      <c r="J173" s="228">
        <f>ROUND(I173*H173,2)</f>
        <v>0</v>
      </c>
      <c r="K173" s="224" t="s">
        <v>135</v>
      </c>
      <c r="L173" s="229"/>
      <c r="M173" s="230" t="s">
        <v>22</v>
      </c>
      <c r="N173" s="231" t="s">
        <v>48</v>
      </c>
      <c r="O173" s="84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354</v>
      </c>
      <c r="AT173" s="216" t="s">
        <v>401</v>
      </c>
      <c r="AU173" s="216" t="s">
        <v>23</v>
      </c>
      <c r="AY173" s="17" t="s">
        <v>121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23</v>
      </c>
      <c r="BK173" s="217">
        <f>ROUND(I173*H173,2)</f>
        <v>0</v>
      </c>
      <c r="BL173" s="17" t="s">
        <v>354</v>
      </c>
      <c r="BM173" s="216" t="s">
        <v>449</v>
      </c>
    </row>
    <row r="174" s="2" customFormat="1">
      <c r="A174" s="38"/>
      <c r="B174" s="39"/>
      <c r="C174" s="222" t="s">
        <v>450</v>
      </c>
      <c r="D174" s="222" t="s">
        <v>401</v>
      </c>
      <c r="E174" s="223" t="s">
        <v>451</v>
      </c>
      <c r="F174" s="224" t="s">
        <v>452</v>
      </c>
      <c r="G174" s="225" t="s">
        <v>134</v>
      </c>
      <c r="H174" s="226">
        <v>2</v>
      </c>
      <c r="I174" s="227"/>
      <c r="J174" s="228">
        <f>ROUND(I174*H174,2)</f>
        <v>0</v>
      </c>
      <c r="K174" s="224" t="s">
        <v>135</v>
      </c>
      <c r="L174" s="229"/>
      <c r="M174" s="230" t="s">
        <v>22</v>
      </c>
      <c r="N174" s="231" t="s">
        <v>48</v>
      </c>
      <c r="O174" s="84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354</v>
      </c>
      <c r="AT174" s="216" t="s">
        <v>401</v>
      </c>
      <c r="AU174" s="216" t="s">
        <v>23</v>
      </c>
      <c r="AY174" s="17" t="s">
        <v>121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23</v>
      </c>
      <c r="BK174" s="217">
        <f>ROUND(I174*H174,2)</f>
        <v>0</v>
      </c>
      <c r="BL174" s="17" t="s">
        <v>354</v>
      </c>
      <c r="BM174" s="216" t="s">
        <v>453</v>
      </c>
    </row>
    <row r="175" s="2" customFormat="1">
      <c r="A175" s="38"/>
      <c r="B175" s="39"/>
      <c r="C175" s="222" t="s">
        <v>295</v>
      </c>
      <c r="D175" s="222" t="s">
        <v>401</v>
      </c>
      <c r="E175" s="223" t="s">
        <v>454</v>
      </c>
      <c r="F175" s="224" t="s">
        <v>455</v>
      </c>
      <c r="G175" s="225" t="s">
        <v>134</v>
      </c>
      <c r="H175" s="226">
        <v>1</v>
      </c>
      <c r="I175" s="227"/>
      <c r="J175" s="228">
        <f>ROUND(I175*H175,2)</f>
        <v>0</v>
      </c>
      <c r="K175" s="224" t="s">
        <v>135</v>
      </c>
      <c r="L175" s="229"/>
      <c r="M175" s="230" t="s">
        <v>22</v>
      </c>
      <c r="N175" s="231" t="s">
        <v>48</v>
      </c>
      <c r="O175" s="84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6" t="s">
        <v>354</v>
      </c>
      <c r="AT175" s="216" t="s">
        <v>401</v>
      </c>
      <c r="AU175" s="216" t="s">
        <v>23</v>
      </c>
      <c r="AY175" s="17" t="s">
        <v>121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7" t="s">
        <v>23</v>
      </c>
      <c r="BK175" s="217">
        <f>ROUND(I175*H175,2)</f>
        <v>0</v>
      </c>
      <c r="BL175" s="17" t="s">
        <v>354</v>
      </c>
      <c r="BM175" s="216" t="s">
        <v>456</v>
      </c>
    </row>
    <row r="176" s="2" customFormat="1">
      <c r="A176" s="38"/>
      <c r="B176" s="39"/>
      <c r="C176" s="222" t="s">
        <v>457</v>
      </c>
      <c r="D176" s="222" t="s">
        <v>401</v>
      </c>
      <c r="E176" s="223" t="s">
        <v>458</v>
      </c>
      <c r="F176" s="224" t="s">
        <v>459</v>
      </c>
      <c r="G176" s="225" t="s">
        <v>134</v>
      </c>
      <c r="H176" s="226">
        <v>2</v>
      </c>
      <c r="I176" s="227"/>
      <c r="J176" s="228">
        <f>ROUND(I176*H176,2)</f>
        <v>0</v>
      </c>
      <c r="K176" s="224" t="s">
        <v>135</v>
      </c>
      <c r="L176" s="229"/>
      <c r="M176" s="230" t="s">
        <v>22</v>
      </c>
      <c r="N176" s="231" t="s">
        <v>48</v>
      </c>
      <c r="O176" s="84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354</v>
      </c>
      <c r="AT176" s="216" t="s">
        <v>401</v>
      </c>
      <c r="AU176" s="216" t="s">
        <v>23</v>
      </c>
      <c r="AY176" s="17" t="s">
        <v>121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23</v>
      </c>
      <c r="BK176" s="217">
        <f>ROUND(I176*H176,2)</f>
        <v>0</v>
      </c>
      <c r="BL176" s="17" t="s">
        <v>354</v>
      </c>
      <c r="BM176" s="216" t="s">
        <v>460</v>
      </c>
    </row>
    <row r="177" s="2" customFormat="1" ht="16.5" customHeight="1">
      <c r="A177" s="38"/>
      <c r="B177" s="39"/>
      <c r="C177" s="222" t="s">
        <v>299</v>
      </c>
      <c r="D177" s="222" t="s">
        <v>401</v>
      </c>
      <c r="E177" s="223" t="s">
        <v>461</v>
      </c>
      <c r="F177" s="224" t="s">
        <v>462</v>
      </c>
      <c r="G177" s="225" t="s">
        <v>134</v>
      </c>
      <c r="H177" s="226">
        <v>1</v>
      </c>
      <c r="I177" s="227"/>
      <c r="J177" s="228">
        <f>ROUND(I177*H177,2)</f>
        <v>0</v>
      </c>
      <c r="K177" s="224" t="s">
        <v>135</v>
      </c>
      <c r="L177" s="229"/>
      <c r="M177" s="230" t="s">
        <v>22</v>
      </c>
      <c r="N177" s="231" t="s">
        <v>48</v>
      </c>
      <c r="O177" s="84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6" t="s">
        <v>354</v>
      </c>
      <c r="AT177" s="216" t="s">
        <v>401</v>
      </c>
      <c r="AU177" s="216" t="s">
        <v>23</v>
      </c>
      <c r="AY177" s="17" t="s">
        <v>121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23</v>
      </c>
      <c r="BK177" s="217">
        <f>ROUND(I177*H177,2)</f>
        <v>0</v>
      </c>
      <c r="BL177" s="17" t="s">
        <v>354</v>
      </c>
      <c r="BM177" s="216" t="s">
        <v>463</v>
      </c>
    </row>
    <row r="178" s="2" customFormat="1">
      <c r="A178" s="38"/>
      <c r="B178" s="39"/>
      <c r="C178" s="222" t="s">
        <v>464</v>
      </c>
      <c r="D178" s="222" t="s">
        <v>401</v>
      </c>
      <c r="E178" s="223" t="s">
        <v>465</v>
      </c>
      <c r="F178" s="224" t="s">
        <v>466</v>
      </c>
      <c r="G178" s="225" t="s">
        <v>134</v>
      </c>
      <c r="H178" s="226">
        <v>1</v>
      </c>
      <c r="I178" s="227"/>
      <c r="J178" s="228">
        <f>ROUND(I178*H178,2)</f>
        <v>0</v>
      </c>
      <c r="K178" s="224" t="s">
        <v>135</v>
      </c>
      <c r="L178" s="229"/>
      <c r="M178" s="230" t="s">
        <v>22</v>
      </c>
      <c r="N178" s="231" t="s">
        <v>48</v>
      </c>
      <c r="O178" s="84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6" t="s">
        <v>354</v>
      </c>
      <c r="AT178" s="216" t="s">
        <v>401</v>
      </c>
      <c r="AU178" s="216" t="s">
        <v>23</v>
      </c>
      <c r="AY178" s="17" t="s">
        <v>121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23</v>
      </c>
      <c r="BK178" s="217">
        <f>ROUND(I178*H178,2)</f>
        <v>0</v>
      </c>
      <c r="BL178" s="17" t="s">
        <v>354</v>
      </c>
      <c r="BM178" s="216" t="s">
        <v>467</v>
      </c>
    </row>
    <row r="179" s="2" customFormat="1">
      <c r="A179" s="38"/>
      <c r="B179" s="39"/>
      <c r="C179" s="222" t="s">
        <v>302</v>
      </c>
      <c r="D179" s="222" t="s">
        <v>401</v>
      </c>
      <c r="E179" s="223" t="s">
        <v>468</v>
      </c>
      <c r="F179" s="224" t="s">
        <v>469</v>
      </c>
      <c r="G179" s="225" t="s">
        <v>134</v>
      </c>
      <c r="H179" s="226">
        <v>1</v>
      </c>
      <c r="I179" s="227"/>
      <c r="J179" s="228">
        <f>ROUND(I179*H179,2)</f>
        <v>0</v>
      </c>
      <c r="K179" s="224" t="s">
        <v>135</v>
      </c>
      <c r="L179" s="229"/>
      <c r="M179" s="230" t="s">
        <v>22</v>
      </c>
      <c r="N179" s="231" t="s">
        <v>48</v>
      </c>
      <c r="O179" s="84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6" t="s">
        <v>354</v>
      </c>
      <c r="AT179" s="216" t="s">
        <v>401</v>
      </c>
      <c r="AU179" s="216" t="s">
        <v>23</v>
      </c>
      <c r="AY179" s="17" t="s">
        <v>121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23</v>
      </c>
      <c r="BK179" s="217">
        <f>ROUND(I179*H179,2)</f>
        <v>0</v>
      </c>
      <c r="BL179" s="17" t="s">
        <v>354</v>
      </c>
      <c r="BM179" s="216" t="s">
        <v>470</v>
      </c>
    </row>
    <row r="180" s="2" customFormat="1">
      <c r="A180" s="38"/>
      <c r="B180" s="39"/>
      <c r="C180" s="222" t="s">
        <v>471</v>
      </c>
      <c r="D180" s="222" t="s">
        <v>401</v>
      </c>
      <c r="E180" s="223" t="s">
        <v>472</v>
      </c>
      <c r="F180" s="224" t="s">
        <v>473</v>
      </c>
      <c r="G180" s="225" t="s">
        <v>134</v>
      </c>
      <c r="H180" s="226">
        <v>1</v>
      </c>
      <c r="I180" s="227"/>
      <c r="J180" s="228">
        <f>ROUND(I180*H180,2)</f>
        <v>0</v>
      </c>
      <c r="K180" s="224" t="s">
        <v>135</v>
      </c>
      <c r="L180" s="229"/>
      <c r="M180" s="230" t="s">
        <v>22</v>
      </c>
      <c r="N180" s="231" t="s">
        <v>48</v>
      </c>
      <c r="O180" s="84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354</v>
      </c>
      <c r="AT180" s="216" t="s">
        <v>401</v>
      </c>
      <c r="AU180" s="216" t="s">
        <v>23</v>
      </c>
      <c r="AY180" s="17" t="s">
        <v>121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23</v>
      </c>
      <c r="BK180" s="217">
        <f>ROUND(I180*H180,2)</f>
        <v>0</v>
      </c>
      <c r="BL180" s="17" t="s">
        <v>354</v>
      </c>
      <c r="BM180" s="216" t="s">
        <v>474</v>
      </c>
    </row>
    <row r="181" s="2" customFormat="1" ht="21.75" customHeight="1">
      <c r="A181" s="38"/>
      <c r="B181" s="39"/>
      <c r="C181" s="222" t="s">
        <v>29</v>
      </c>
      <c r="D181" s="222" t="s">
        <v>401</v>
      </c>
      <c r="E181" s="223" t="s">
        <v>475</v>
      </c>
      <c r="F181" s="224" t="s">
        <v>476</v>
      </c>
      <c r="G181" s="225" t="s">
        <v>134</v>
      </c>
      <c r="H181" s="226">
        <v>1</v>
      </c>
      <c r="I181" s="227"/>
      <c r="J181" s="228">
        <f>ROUND(I181*H181,2)</f>
        <v>0</v>
      </c>
      <c r="K181" s="224" t="s">
        <v>135</v>
      </c>
      <c r="L181" s="229"/>
      <c r="M181" s="230" t="s">
        <v>22</v>
      </c>
      <c r="N181" s="231" t="s">
        <v>48</v>
      </c>
      <c r="O181" s="84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6" t="s">
        <v>354</v>
      </c>
      <c r="AT181" s="216" t="s">
        <v>401</v>
      </c>
      <c r="AU181" s="216" t="s">
        <v>23</v>
      </c>
      <c r="AY181" s="17" t="s">
        <v>121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7" t="s">
        <v>23</v>
      </c>
      <c r="BK181" s="217">
        <f>ROUND(I181*H181,2)</f>
        <v>0</v>
      </c>
      <c r="BL181" s="17" t="s">
        <v>354</v>
      </c>
      <c r="BM181" s="216" t="s">
        <v>477</v>
      </c>
    </row>
    <row r="182" s="2" customFormat="1">
      <c r="A182" s="38"/>
      <c r="B182" s="39"/>
      <c r="C182" s="222" t="s">
        <v>478</v>
      </c>
      <c r="D182" s="222" t="s">
        <v>401</v>
      </c>
      <c r="E182" s="223" t="s">
        <v>479</v>
      </c>
      <c r="F182" s="224" t="s">
        <v>480</v>
      </c>
      <c r="G182" s="225" t="s">
        <v>134</v>
      </c>
      <c r="H182" s="226">
        <v>1</v>
      </c>
      <c r="I182" s="227"/>
      <c r="J182" s="228">
        <f>ROUND(I182*H182,2)</f>
        <v>0</v>
      </c>
      <c r="K182" s="224" t="s">
        <v>135</v>
      </c>
      <c r="L182" s="229"/>
      <c r="M182" s="230" t="s">
        <v>22</v>
      </c>
      <c r="N182" s="231" t="s">
        <v>48</v>
      </c>
      <c r="O182" s="84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6" t="s">
        <v>354</v>
      </c>
      <c r="AT182" s="216" t="s">
        <v>401</v>
      </c>
      <c r="AU182" s="216" t="s">
        <v>23</v>
      </c>
      <c r="AY182" s="17" t="s">
        <v>121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23</v>
      </c>
      <c r="BK182" s="217">
        <f>ROUND(I182*H182,2)</f>
        <v>0</v>
      </c>
      <c r="BL182" s="17" t="s">
        <v>354</v>
      </c>
      <c r="BM182" s="216" t="s">
        <v>481</v>
      </c>
    </row>
    <row r="183" s="2" customFormat="1">
      <c r="A183" s="38"/>
      <c r="B183" s="39"/>
      <c r="C183" s="222" t="s">
        <v>308</v>
      </c>
      <c r="D183" s="222" t="s">
        <v>401</v>
      </c>
      <c r="E183" s="223" t="s">
        <v>482</v>
      </c>
      <c r="F183" s="224" t="s">
        <v>483</v>
      </c>
      <c r="G183" s="225" t="s">
        <v>134</v>
      </c>
      <c r="H183" s="226">
        <v>5</v>
      </c>
      <c r="I183" s="227"/>
      <c r="J183" s="228">
        <f>ROUND(I183*H183,2)</f>
        <v>0</v>
      </c>
      <c r="K183" s="224" t="s">
        <v>135</v>
      </c>
      <c r="L183" s="229"/>
      <c r="M183" s="230" t="s">
        <v>22</v>
      </c>
      <c r="N183" s="231" t="s">
        <v>48</v>
      </c>
      <c r="O183" s="84"/>
      <c r="P183" s="220">
        <f>O183*H183</f>
        <v>0</v>
      </c>
      <c r="Q183" s="220">
        <v>0</v>
      </c>
      <c r="R183" s="220">
        <f>Q183*H183</f>
        <v>0</v>
      </c>
      <c r="S183" s="220">
        <v>0</v>
      </c>
      <c r="T183" s="22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6" t="s">
        <v>354</v>
      </c>
      <c r="AT183" s="216" t="s">
        <v>401</v>
      </c>
      <c r="AU183" s="216" t="s">
        <v>23</v>
      </c>
      <c r="AY183" s="17" t="s">
        <v>121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23</v>
      </c>
      <c r="BK183" s="217">
        <f>ROUND(I183*H183,2)</f>
        <v>0</v>
      </c>
      <c r="BL183" s="17" t="s">
        <v>354</v>
      </c>
      <c r="BM183" s="216" t="s">
        <v>484</v>
      </c>
    </row>
    <row r="184" s="2" customFormat="1">
      <c r="A184" s="38"/>
      <c r="B184" s="39"/>
      <c r="C184" s="222" t="s">
        <v>485</v>
      </c>
      <c r="D184" s="222" t="s">
        <v>401</v>
      </c>
      <c r="E184" s="223" t="s">
        <v>486</v>
      </c>
      <c r="F184" s="224" t="s">
        <v>487</v>
      </c>
      <c r="G184" s="225" t="s">
        <v>134</v>
      </c>
      <c r="H184" s="226">
        <v>5</v>
      </c>
      <c r="I184" s="227"/>
      <c r="J184" s="228">
        <f>ROUND(I184*H184,2)</f>
        <v>0</v>
      </c>
      <c r="K184" s="224" t="s">
        <v>135</v>
      </c>
      <c r="L184" s="229"/>
      <c r="M184" s="230" t="s">
        <v>22</v>
      </c>
      <c r="N184" s="231" t="s">
        <v>48</v>
      </c>
      <c r="O184" s="84"/>
      <c r="P184" s="220">
        <f>O184*H184</f>
        <v>0</v>
      </c>
      <c r="Q184" s="220">
        <v>0</v>
      </c>
      <c r="R184" s="220">
        <f>Q184*H184</f>
        <v>0</v>
      </c>
      <c r="S184" s="220">
        <v>0</v>
      </c>
      <c r="T184" s="22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6" t="s">
        <v>354</v>
      </c>
      <c r="AT184" s="216" t="s">
        <v>401</v>
      </c>
      <c r="AU184" s="216" t="s">
        <v>23</v>
      </c>
      <c r="AY184" s="17" t="s">
        <v>121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7" t="s">
        <v>23</v>
      </c>
      <c r="BK184" s="217">
        <f>ROUND(I184*H184,2)</f>
        <v>0</v>
      </c>
      <c r="BL184" s="17" t="s">
        <v>354</v>
      </c>
      <c r="BM184" s="216" t="s">
        <v>488</v>
      </c>
    </row>
    <row r="185" s="2" customFormat="1">
      <c r="A185" s="38"/>
      <c r="B185" s="39"/>
      <c r="C185" s="222" t="s">
        <v>312</v>
      </c>
      <c r="D185" s="222" t="s">
        <v>401</v>
      </c>
      <c r="E185" s="223" t="s">
        <v>489</v>
      </c>
      <c r="F185" s="224" t="s">
        <v>490</v>
      </c>
      <c r="G185" s="225" t="s">
        <v>134</v>
      </c>
      <c r="H185" s="226">
        <v>25</v>
      </c>
      <c r="I185" s="227"/>
      <c r="J185" s="228">
        <f>ROUND(I185*H185,2)</f>
        <v>0</v>
      </c>
      <c r="K185" s="224" t="s">
        <v>135</v>
      </c>
      <c r="L185" s="229"/>
      <c r="M185" s="230" t="s">
        <v>22</v>
      </c>
      <c r="N185" s="231" t="s">
        <v>48</v>
      </c>
      <c r="O185" s="84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6" t="s">
        <v>354</v>
      </c>
      <c r="AT185" s="216" t="s">
        <v>401</v>
      </c>
      <c r="AU185" s="216" t="s">
        <v>23</v>
      </c>
      <c r="AY185" s="17" t="s">
        <v>121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23</v>
      </c>
      <c r="BK185" s="217">
        <f>ROUND(I185*H185,2)</f>
        <v>0</v>
      </c>
      <c r="BL185" s="17" t="s">
        <v>354</v>
      </c>
      <c r="BM185" s="216" t="s">
        <v>491</v>
      </c>
    </row>
    <row r="186" s="2" customFormat="1">
      <c r="A186" s="38"/>
      <c r="B186" s="39"/>
      <c r="C186" s="222" t="s">
        <v>492</v>
      </c>
      <c r="D186" s="222" t="s">
        <v>401</v>
      </c>
      <c r="E186" s="223" t="s">
        <v>493</v>
      </c>
      <c r="F186" s="224" t="s">
        <v>494</v>
      </c>
      <c r="G186" s="225" t="s">
        <v>134</v>
      </c>
      <c r="H186" s="226">
        <v>2</v>
      </c>
      <c r="I186" s="227"/>
      <c r="J186" s="228">
        <f>ROUND(I186*H186,2)</f>
        <v>0</v>
      </c>
      <c r="K186" s="224" t="s">
        <v>135</v>
      </c>
      <c r="L186" s="229"/>
      <c r="M186" s="230" t="s">
        <v>22</v>
      </c>
      <c r="N186" s="231" t="s">
        <v>48</v>
      </c>
      <c r="O186" s="84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6" t="s">
        <v>354</v>
      </c>
      <c r="AT186" s="216" t="s">
        <v>401</v>
      </c>
      <c r="AU186" s="216" t="s">
        <v>23</v>
      </c>
      <c r="AY186" s="17" t="s">
        <v>121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7" t="s">
        <v>23</v>
      </c>
      <c r="BK186" s="217">
        <f>ROUND(I186*H186,2)</f>
        <v>0</v>
      </c>
      <c r="BL186" s="17" t="s">
        <v>354</v>
      </c>
      <c r="BM186" s="216" t="s">
        <v>495</v>
      </c>
    </row>
    <row r="187" s="2" customFormat="1">
      <c r="A187" s="38"/>
      <c r="B187" s="39"/>
      <c r="C187" s="222" t="s">
        <v>315</v>
      </c>
      <c r="D187" s="222" t="s">
        <v>401</v>
      </c>
      <c r="E187" s="223" t="s">
        <v>496</v>
      </c>
      <c r="F187" s="224" t="s">
        <v>497</v>
      </c>
      <c r="G187" s="225" t="s">
        <v>134</v>
      </c>
      <c r="H187" s="226">
        <v>2</v>
      </c>
      <c r="I187" s="227"/>
      <c r="J187" s="228">
        <f>ROUND(I187*H187,2)</f>
        <v>0</v>
      </c>
      <c r="K187" s="224" t="s">
        <v>135</v>
      </c>
      <c r="L187" s="229"/>
      <c r="M187" s="230" t="s">
        <v>22</v>
      </c>
      <c r="N187" s="231" t="s">
        <v>48</v>
      </c>
      <c r="O187" s="84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6" t="s">
        <v>354</v>
      </c>
      <c r="AT187" s="216" t="s">
        <v>401</v>
      </c>
      <c r="AU187" s="216" t="s">
        <v>23</v>
      </c>
      <c r="AY187" s="17" t="s">
        <v>121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23</v>
      </c>
      <c r="BK187" s="217">
        <f>ROUND(I187*H187,2)</f>
        <v>0</v>
      </c>
      <c r="BL187" s="17" t="s">
        <v>354</v>
      </c>
      <c r="BM187" s="216" t="s">
        <v>498</v>
      </c>
    </row>
    <row r="188" s="2" customFormat="1">
      <c r="A188" s="38"/>
      <c r="B188" s="39"/>
      <c r="C188" s="222" t="s">
        <v>499</v>
      </c>
      <c r="D188" s="222" t="s">
        <v>401</v>
      </c>
      <c r="E188" s="223" t="s">
        <v>500</v>
      </c>
      <c r="F188" s="224" t="s">
        <v>501</v>
      </c>
      <c r="G188" s="225" t="s">
        <v>134</v>
      </c>
      <c r="H188" s="226">
        <v>3</v>
      </c>
      <c r="I188" s="227"/>
      <c r="J188" s="228">
        <f>ROUND(I188*H188,2)</f>
        <v>0</v>
      </c>
      <c r="K188" s="224" t="s">
        <v>135</v>
      </c>
      <c r="L188" s="229"/>
      <c r="M188" s="230" t="s">
        <v>22</v>
      </c>
      <c r="N188" s="231" t="s">
        <v>48</v>
      </c>
      <c r="O188" s="84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6" t="s">
        <v>354</v>
      </c>
      <c r="AT188" s="216" t="s">
        <v>401</v>
      </c>
      <c r="AU188" s="216" t="s">
        <v>23</v>
      </c>
      <c r="AY188" s="17" t="s">
        <v>121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23</v>
      </c>
      <c r="BK188" s="217">
        <f>ROUND(I188*H188,2)</f>
        <v>0</v>
      </c>
      <c r="BL188" s="17" t="s">
        <v>354</v>
      </c>
      <c r="BM188" s="216" t="s">
        <v>502</v>
      </c>
    </row>
    <row r="189" s="2" customFormat="1">
      <c r="A189" s="38"/>
      <c r="B189" s="39"/>
      <c r="C189" s="204" t="s">
        <v>319</v>
      </c>
      <c r="D189" s="204" t="s">
        <v>124</v>
      </c>
      <c r="E189" s="205" t="s">
        <v>503</v>
      </c>
      <c r="F189" s="206" t="s">
        <v>504</v>
      </c>
      <c r="G189" s="207" t="s">
        <v>505</v>
      </c>
      <c r="H189" s="208">
        <v>25</v>
      </c>
      <c r="I189" s="209"/>
      <c r="J189" s="210">
        <f>ROUND(I189*H189,2)</f>
        <v>0</v>
      </c>
      <c r="K189" s="206" t="s">
        <v>22</v>
      </c>
      <c r="L189" s="44"/>
      <c r="M189" s="211" t="s">
        <v>22</v>
      </c>
      <c r="N189" s="212" t="s">
        <v>48</v>
      </c>
      <c r="O189" s="213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6" t="s">
        <v>506</v>
      </c>
      <c r="AT189" s="216" t="s">
        <v>124</v>
      </c>
      <c r="AU189" s="216" t="s">
        <v>23</v>
      </c>
      <c r="AY189" s="17" t="s">
        <v>121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7" t="s">
        <v>23</v>
      </c>
      <c r="BK189" s="217">
        <f>ROUND(I189*H189,2)</f>
        <v>0</v>
      </c>
      <c r="BL189" s="17" t="s">
        <v>506</v>
      </c>
      <c r="BM189" s="216" t="s">
        <v>507</v>
      </c>
    </row>
    <row r="190" s="2" customFormat="1" ht="6.96" customHeight="1">
      <c r="A190" s="38"/>
      <c r="B190" s="59"/>
      <c r="C190" s="60"/>
      <c r="D190" s="60"/>
      <c r="E190" s="60"/>
      <c r="F190" s="60"/>
      <c r="G190" s="60"/>
      <c r="H190" s="60"/>
      <c r="I190" s="60"/>
      <c r="J190" s="60"/>
      <c r="K190" s="60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hnfMMsh++9GPho0kl3oGb53UYyabP0mQqJxJ5k94OFJ7HME6/tAa6U3affcR7B7QGREfFP3GaFo26fyfNMKEHQ==" hashValue="PoVQXlQg8hc0bX5xY8mI5sOJmL4ItvyoOwTyPlj9KIkF4fKFSylCZqsIl5jQlbHEopQNqSVDzLF77EbtBBauSw==" algorithmName="SHA-512" password="CC35"/>
  <autoFilter ref="C79:K1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zakázky'!K6</f>
        <v>Údržba, opravy a odstraňování závad u SSZT 2020-2021 - KB a kompresoroven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508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22</v>
      </c>
      <c r="G11" s="38"/>
      <c r="H11" s="38"/>
      <c r="I11" s="132" t="s">
        <v>21</v>
      </c>
      <c r="J11" s="136" t="s">
        <v>22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24</v>
      </c>
      <c r="E12" s="38"/>
      <c r="F12" s="136" t="s">
        <v>25</v>
      </c>
      <c r="G12" s="38"/>
      <c r="H12" s="38"/>
      <c r="I12" s="132" t="s">
        <v>26</v>
      </c>
      <c r="J12" s="137" t="str">
        <f>'Rekapitulace zakázky'!AN8</f>
        <v>13. 1. 2021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22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32</v>
      </c>
      <c r="F15" s="38"/>
      <c r="G15" s="38"/>
      <c r="H15" s="38"/>
      <c r="I15" s="132" t="s">
        <v>33</v>
      </c>
      <c r="J15" s="136" t="s">
        <v>22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34</v>
      </c>
      <c r="E17" s="38"/>
      <c r="F17" s="38"/>
      <c r="G17" s="38"/>
      <c r="H17" s="38"/>
      <c r="I17" s="132" t="s">
        <v>31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33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36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33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22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33</v>
      </c>
      <c r="J24" s="136" t="s">
        <v>22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ROUND((SUM(BE80:BE133)),  2)</f>
        <v>0</v>
      </c>
      <c r="G33" s="38"/>
      <c r="H33" s="38"/>
      <c r="I33" s="148">
        <v>0.20999999999999999</v>
      </c>
      <c r="J33" s="147">
        <f>ROUND(((SUM(BE80:BE133))*I33),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ROUND((SUM(BF80:BF133)),  2)</f>
        <v>0</v>
      </c>
      <c r="G34" s="38"/>
      <c r="H34" s="38"/>
      <c r="I34" s="148">
        <v>0.14999999999999999</v>
      </c>
      <c r="J34" s="147">
        <f>ROUND(((SUM(BF80:BF133))*I34),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ROUND((SUM(BG80:BG133)),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ROUND((SUM(BH80:BH133)),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ROUND((SUM(BI80:BI133)),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Údržba, opravy a odstraňování závad u SSZT 2020-2021 - KB a kompresoroven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PS03 - Opravy kompresoroven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24</v>
      </c>
      <c r="D52" s="40"/>
      <c r="E52" s="40"/>
      <c r="F52" s="27" t="str">
        <f>F12</f>
        <v>Oblastní ředitelství Ostrava</v>
      </c>
      <c r="G52" s="40"/>
      <c r="H52" s="40"/>
      <c r="I52" s="32" t="s">
        <v>26</v>
      </c>
      <c r="J52" s="72" t="str">
        <f>IF(J12="","",J12)</f>
        <v>13. 1. 2021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30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36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34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Ing. Hodulová Michaela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129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105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6.25" customHeight="1">
      <c r="A70" s="38"/>
      <c r="B70" s="39"/>
      <c r="C70" s="40"/>
      <c r="D70" s="40"/>
      <c r="E70" s="160" t="str">
        <f>E7</f>
        <v>Údržba, opravy a odstraňování závad u SSZT 2020-2021 - KB a kompresoroven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PS03 - Opravy kompresoroven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24</v>
      </c>
      <c r="D74" s="40"/>
      <c r="E74" s="40"/>
      <c r="F74" s="27" t="str">
        <f>F12</f>
        <v>Oblastní ředitelství Ostrava</v>
      </c>
      <c r="G74" s="40"/>
      <c r="H74" s="40"/>
      <c r="I74" s="32" t="s">
        <v>26</v>
      </c>
      <c r="J74" s="72" t="str">
        <f>IF(J12="","",J12)</f>
        <v>13. 1. 2021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30</v>
      </c>
      <c r="D76" s="40"/>
      <c r="E76" s="40"/>
      <c r="F76" s="27" t="str">
        <f>E15</f>
        <v>Správa železnic, státní organizace</v>
      </c>
      <c r="G76" s="40"/>
      <c r="H76" s="40"/>
      <c r="I76" s="32" t="s">
        <v>36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34</v>
      </c>
      <c r="D77" s="40"/>
      <c r="E77" s="40"/>
      <c r="F77" s="27" t="str">
        <f>IF(E18="","",E18)</f>
        <v>Vyplň údaj</v>
      </c>
      <c r="G77" s="40"/>
      <c r="H77" s="40"/>
      <c r="I77" s="32" t="s">
        <v>39</v>
      </c>
      <c r="J77" s="36" t="str">
        <f>E24</f>
        <v>Ing. Hodulová Michaela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106</v>
      </c>
      <c r="D79" s="180" t="s">
        <v>62</v>
      </c>
      <c r="E79" s="180" t="s">
        <v>58</v>
      </c>
      <c r="F79" s="180" t="s">
        <v>59</v>
      </c>
      <c r="G79" s="180" t="s">
        <v>107</v>
      </c>
      <c r="H79" s="180" t="s">
        <v>108</v>
      </c>
      <c r="I79" s="180" t="s">
        <v>109</v>
      </c>
      <c r="J79" s="180" t="s">
        <v>101</v>
      </c>
      <c r="K79" s="181" t="s">
        <v>110</v>
      </c>
      <c r="L79" s="182"/>
      <c r="M79" s="92" t="s">
        <v>22</v>
      </c>
      <c r="N79" s="93" t="s">
        <v>47</v>
      </c>
      <c r="O79" s="93" t="s">
        <v>111</v>
      </c>
      <c r="P79" s="93" t="s">
        <v>112</v>
      </c>
      <c r="Q79" s="93" t="s">
        <v>113</v>
      </c>
      <c r="R79" s="93" t="s">
        <v>114</v>
      </c>
      <c r="S79" s="93" t="s">
        <v>115</v>
      </c>
      <c r="T79" s="94" t="s">
        <v>116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117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76</v>
      </c>
      <c r="AU80" s="17" t="s">
        <v>102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76</v>
      </c>
      <c r="E81" s="191" t="s">
        <v>130</v>
      </c>
      <c r="F81" s="191" t="s">
        <v>131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SUM(P82:P133)</f>
        <v>0</v>
      </c>
      <c r="Q81" s="196"/>
      <c r="R81" s="197">
        <f>SUM(R82:R133)</f>
        <v>0</v>
      </c>
      <c r="S81" s="196"/>
      <c r="T81" s="198">
        <f>SUM(T82:T133)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120</v>
      </c>
      <c r="AT81" s="200" t="s">
        <v>76</v>
      </c>
      <c r="AU81" s="200" t="s">
        <v>77</v>
      </c>
      <c r="AY81" s="199" t="s">
        <v>121</v>
      </c>
      <c r="BK81" s="201">
        <f>SUM(BK82:BK133)</f>
        <v>0</v>
      </c>
    </row>
    <row r="82" s="2" customFormat="1">
      <c r="A82" s="38"/>
      <c r="B82" s="39"/>
      <c r="C82" s="222" t="s">
        <v>23</v>
      </c>
      <c r="D82" s="222" t="s">
        <v>401</v>
      </c>
      <c r="E82" s="223" t="s">
        <v>509</v>
      </c>
      <c r="F82" s="224" t="s">
        <v>510</v>
      </c>
      <c r="G82" s="225" t="s">
        <v>134</v>
      </c>
      <c r="H82" s="226">
        <v>1</v>
      </c>
      <c r="I82" s="227"/>
      <c r="J82" s="228">
        <f>ROUND(I82*H82,2)</f>
        <v>0</v>
      </c>
      <c r="K82" s="224" t="s">
        <v>135</v>
      </c>
      <c r="L82" s="229"/>
      <c r="M82" s="230" t="s">
        <v>22</v>
      </c>
      <c r="N82" s="231" t="s">
        <v>48</v>
      </c>
      <c r="O82" s="84"/>
      <c r="P82" s="220">
        <f>O82*H82</f>
        <v>0</v>
      </c>
      <c r="Q82" s="220">
        <v>0</v>
      </c>
      <c r="R82" s="220">
        <f>Q82*H82</f>
        <v>0</v>
      </c>
      <c r="S82" s="220">
        <v>0</v>
      </c>
      <c r="T82" s="221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6" t="s">
        <v>354</v>
      </c>
      <c r="AT82" s="216" t="s">
        <v>401</v>
      </c>
      <c r="AU82" s="216" t="s">
        <v>23</v>
      </c>
      <c r="AY82" s="17" t="s">
        <v>121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7" t="s">
        <v>23</v>
      </c>
      <c r="BK82" s="217">
        <f>ROUND(I82*H82,2)</f>
        <v>0</v>
      </c>
      <c r="BL82" s="17" t="s">
        <v>354</v>
      </c>
      <c r="BM82" s="216" t="s">
        <v>86</v>
      </c>
    </row>
    <row r="83" s="2" customFormat="1" ht="21.75" customHeight="1">
      <c r="A83" s="38"/>
      <c r="B83" s="39"/>
      <c r="C83" s="222" t="s">
        <v>86</v>
      </c>
      <c r="D83" s="222" t="s">
        <v>401</v>
      </c>
      <c r="E83" s="223" t="s">
        <v>511</v>
      </c>
      <c r="F83" s="224" t="s">
        <v>512</v>
      </c>
      <c r="G83" s="225" t="s">
        <v>134</v>
      </c>
      <c r="H83" s="226">
        <v>1</v>
      </c>
      <c r="I83" s="227"/>
      <c r="J83" s="228">
        <f>ROUND(I83*H83,2)</f>
        <v>0</v>
      </c>
      <c r="K83" s="224" t="s">
        <v>135</v>
      </c>
      <c r="L83" s="229"/>
      <c r="M83" s="230" t="s">
        <v>22</v>
      </c>
      <c r="N83" s="231" t="s">
        <v>48</v>
      </c>
      <c r="O83" s="84"/>
      <c r="P83" s="220">
        <f>O83*H83</f>
        <v>0</v>
      </c>
      <c r="Q83" s="220">
        <v>0</v>
      </c>
      <c r="R83" s="220">
        <f>Q83*H83</f>
        <v>0</v>
      </c>
      <c r="S83" s="220">
        <v>0</v>
      </c>
      <c r="T83" s="221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6" t="s">
        <v>354</v>
      </c>
      <c r="AT83" s="216" t="s">
        <v>401</v>
      </c>
      <c r="AU83" s="216" t="s">
        <v>23</v>
      </c>
      <c r="AY83" s="17" t="s">
        <v>121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7" t="s">
        <v>23</v>
      </c>
      <c r="BK83" s="217">
        <f>ROUND(I83*H83,2)</f>
        <v>0</v>
      </c>
      <c r="BL83" s="17" t="s">
        <v>354</v>
      </c>
      <c r="BM83" s="216" t="s">
        <v>120</v>
      </c>
    </row>
    <row r="84" s="2" customFormat="1">
      <c r="A84" s="38"/>
      <c r="B84" s="39"/>
      <c r="C84" s="222" t="s">
        <v>138</v>
      </c>
      <c r="D84" s="222" t="s">
        <v>401</v>
      </c>
      <c r="E84" s="223" t="s">
        <v>513</v>
      </c>
      <c r="F84" s="224" t="s">
        <v>514</v>
      </c>
      <c r="G84" s="225" t="s">
        <v>134</v>
      </c>
      <c r="H84" s="226">
        <v>1</v>
      </c>
      <c r="I84" s="227"/>
      <c r="J84" s="228">
        <f>ROUND(I84*H84,2)</f>
        <v>0</v>
      </c>
      <c r="K84" s="224" t="s">
        <v>135</v>
      </c>
      <c r="L84" s="229"/>
      <c r="M84" s="230" t="s">
        <v>22</v>
      </c>
      <c r="N84" s="231" t="s">
        <v>48</v>
      </c>
      <c r="O84" s="84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354</v>
      </c>
      <c r="AT84" s="216" t="s">
        <v>401</v>
      </c>
      <c r="AU84" s="216" t="s">
        <v>23</v>
      </c>
      <c r="AY84" s="17" t="s">
        <v>121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23</v>
      </c>
      <c r="BK84" s="217">
        <f>ROUND(I84*H84,2)</f>
        <v>0</v>
      </c>
      <c r="BL84" s="17" t="s">
        <v>354</v>
      </c>
      <c r="BM84" s="216" t="s">
        <v>141</v>
      </c>
    </row>
    <row r="85" s="2" customFormat="1" ht="21.75" customHeight="1">
      <c r="A85" s="38"/>
      <c r="B85" s="39"/>
      <c r="C85" s="222" t="s">
        <v>120</v>
      </c>
      <c r="D85" s="222" t="s">
        <v>401</v>
      </c>
      <c r="E85" s="223" t="s">
        <v>515</v>
      </c>
      <c r="F85" s="224" t="s">
        <v>516</v>
      </c>
      <c r="G85" s="225" t="s">
        <v>134</v>
      </c>
      <c r="H85" s="226">
        <v>4</v>
      </c>
      <c r="I85" s="227"/>
      <c r="J85" s="228">
        <f>ROUND(I85*H85,2)</f>
        <v>0</v>
      </c>
      <c r="K85" s="224" t="s">
        <v>135</v>
      </c>
      <c r="L85" s="229"/>
      <c r="M85" s="230" t="s">
        <v>22</v>
      </c>
      <c r="N85" s="231" t="s">
        <v>48</v>
      </c>
      <c r="O85" s="84"/>
      <c r="P85" s="220">
        <f>O85*H85</f>
        <v>0</v>
      </c>
      <c r="Q85" s="220">
        <v>0</v>
      </c>
      <c r="R85" s="220">
        <f>Q85*H85</f>
        <v>0</v>
      </c>
      <c r="S85" s="220">
        <v>0</v>
      </c>
      <c r="T85" s="221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6" t="s">
        <v>354</v>
      </c>
      <c r="AT85" s="216" t="s">
        <v>401</v>
      </c>
      <c r="AU85" s="216" t="s">
        <v>23</v>
      </c>
      <c r="AY85" s="17" t="s">
        <v>121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7" t="s">
        <v>23</v>
      </c>
      <c r="BK85" s="217">
        <f>ROUND(I85*H85,2)</f>
        <v>0</v>
      </c>
      <c r="BL85" s="17" t="s">
        <v>354</v>
      </c>
      <c r="BM85" s="216" t="s">
        <v>144</v>
      </c>
    </row>
    <row r="86" s="2" customFormat="1" ht="16.5" customHeight="1">
      <c r="A86" s="38"/>
      <c r="B86" s="39"/>
      <c r="C86" s="222" t="s">
        <v>145</v>
      </c>
      <c r="D86" s="222" t="s">
        <v>401</v>
      </c>
      <c r="E86" s="223" t="s">
        <v>517</v>
      </c>
      <c r="F86" s="224" t="s">
        <v>518</v>
      </c>
      <c r="G86" s="225" t="s">
        <v>134</v>
      </c>
      <c r="H86" s="226">
        <v>5</v>
      </c>
      <c r="I86" s="227"/>
      <c r="J86" s="228">
        <f>ROUND(I86*H86,2)</f>
        <v>0</v>
      </c>
      <c r="K86" s="224" t="s">
        <v>135</v>
      </c>
      <c r="L86" s="229"/>
      <c r="M86" s="230" t="s">
        <v>22</v>
      </c>
      <c r="N86" s="231" t="s">
        <v>48</v>
      </c>
      <c r="O86" s="84"/>
      <c r="P86" s="220">
        <f>O86*H86</f>
        <v>0</v>
      </c>
      <c r="Q86" s="220">
        <v>0</v>
      </c>
      <c r="R86" s="220">
        <f>Q86*H86</f>
        <v>0</v>
      </c>
      <c r="S86" s="220">
        <v>0</v>
      </c>
      <c r="T86" s="221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354</v>
      </c>
      <c r="AT86" s="216" t="s">
        <v>401</v>
      </c>
      <c r="AU86" s="216" t="s">
        <v>23</v>
      </c>
      <c r="AY86" s="17" t="s">
        <v>121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23</v>
      </c>
      <c r="BK86" s="217">
        <f>ROUND(I86*H86,2)</f>
        <v>0</v>
      </c>
      <c r="BL86" s="17" t="s">
        <v>354</v>
      </c>
      <c r="BM86" s="216" t="s">
        <v>28</v>
      </c>
    </row>
    <row r="87" s="2" customFormat="1">
      <c r="A87" s="38"/>
      <c r="B87" s="39"/>
      <c r="C87" s="222" t="s">
        <v>141</v>
      </c>
      <c r="D87" s="222" t="s">
        <v>401</v>
      </c>
      <c r="E87" s="223" t="s">
        <v>519</v>
      </c>
      <c r="F87" s="224" t="s">
        <v>520</v>
      </c>
      <c r="G87" s="225" t="s">
        <v>134</v>
      </c>
      <c r="H87" s="226">
        <v>6</v>
      </c>
      <c r="I87" s="227"/>
      <c r="J87" s="228">
        <f>ROUND(I87*H87,2)</f>
        <v>0</v>
      </c>
      <c r="K87" s="224" t="s">
        <v>135</v>
      </c>
      <c r="L87" s="229"/>
      <c r="M87" s="230" t="s">
        <v>22</v>
      </c>
      <c r="N87" s="231" t="s">
        <v>48</v>
      </c>
      <c r="O87" s="84"/>
      <c r="P87" s="220">
        <f>O87*H87</f>
        <v>0</v>
      </c>
      <c r="Q87" s="220">
        <v>0</v>
      </c>
      <c r="R87" s="220">
        <f>Q87*H87</f>
        <v>0</v>
      </c>
      <c r="S87" s="220">
        <v>0</v>
      </c>
      <c r="T87" s="221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354</v>
      </c>
      <c r="AT87" s="216" t="s">
        <v>401</v>
      </c>
      <c r="AU87" s="216" t="s">
        <v>23</v>
      </c>
      <c r="AY87" s="17" t="s">
        <v>121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23</v>
      </c>
      <c r="BK87" s="217">
        <f>ROUND(I87*H87,2)</f>
        <v>0</v>
      </c>
      <c r="BL87" s="17" t="s">
        <v>354</v>
      </c>
      <c r="BM87" s="216" t="s">
        <v>150</v>
      </c>
    </row>
    <row r="88" s="2" customFormat="1">
      <c r="A88" s="38"/>
      <c r="B88" s="39"/>
      <c r="C88" s="222" t="s">
        <v>151</v>
      </c>
      <c r="D88" s="222" t="s">
        <v>401</v>
      </c>
      <c r="E88" s="223" t="s">
        <v>521</v>
      </c>
      <c r="F88" s="224" t="s">
        <v>522</v>
      </c>
      <c r="G88" s="225" t="s">
        <v>134</v>
      </c>
      <c r="H88" s="226">
        <v>6</v>
      </c>
      <c r="I88" s="227"/>
      <c r="J88" s="228">
        <f>ROUND(I88*H88,2)</f>
        <v>0</v>
      </c>
      <c r="K88" s="224" t="s">
        <v>135</v>
      </c>
      <c r="L88" s="229"/>
      <c r="M88" s="230" t="s">
        <v>22</v>
      </c>
      <c r="N88" s="231" t="s">
        <v>48</v>
      </c>
      <c r="O88" s="84"/>
      <c r="P88" s="220">
        <f>O88*H88</f>
        <v>0</v>
      </c>
      <c r="Q88" s="220">
        <v>0</v>
      </c>
      <c r="R88" s="220">
        <f>Q88*H88</f>
        <v>0</v>
      </c>
      <c r="S88" s="220">
        <v>0</v>
      </c>
      <c r="T88" s="221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354</v>
      </c>
      <c r="AT88" s="216" t="s">
        <v>401</v>
      </c>
      <c r="AU88" s="216" t="s">
        <v>23</v>
      </c>
      <c r="AY88" s="17" t="s">
        <v>121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23</v>
      </c>
      <c r="BK88" s="217">
        <f>ROUND(I88*H88,2)</f>
        <v>0</v>
      </c>
      <c r="BL88" s="17" t="s">
        <v>354</v>
      </c>
      <c r="BM88" s="216" t="s">
        <v>154</v>
      </c>
    </row>
    <row r="89" s="2" customFormat="1">
      <c r="A89" s="38"/>
      <c r="B89" s="39"/>
      <c r="C89" s="222" t="s">
        <v>144</v>
      </c>
      <c r="D89" s="222" t="s">
        <v>401</v>
      </c>
      <c r="E89" s="223" t="s">
        <v>523</v>
      </c>
      <c r="F89" s="224" t="s">
        <v>524</v>
      </c>
      <c r="G89" s="225" t="s">
        <v>134</v>
      </c>
      <c r="H89" s="226">
        <v>6</v>
      </c>
      <c r="I89" s="227"/>
      <c r="J89" s="228">
        <f>ROUND(I89*H89,2)</f>
        <v>0</v>
      </c>
      <c r="K89" s="224" t="s">
        <v>135</v>
      </c>
      <c r="L89" s="229"/>
      <c r="M89" s="230" t="s">
        <v>22</v>
      </c>
      <c r="N89" s="231" t="s">
        <v>48</v>
      </c>
      <c r="O89" s="84"/>
      <c r="P89" s="220">
        <f>O89*H89</f>
        <v>0</v>
      </c>
      <c r="Q89" s="220">
        <v>0</v>
      </c>
      <c r="R89" s="220">
        <f>Q89*H89</f>
        <v>0</v>
      </c>
      <c r="S89" s="220">
        <v>0</v>
      </c>
      <c r="T89" s="221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354</v>
      </c>
      <c r="AT89" s="216" t="s">
        <v>401</v>
      </c>
      <c r="AU89" s="216" t="s">
        <v>23</v>
      </c>
      <c r="AY89" s="17" t="s">
        <v>121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23</v>
      </c>
      <c r="BK89" s="217">
        <f>ROUND(I89*H89,2)</f>
        <v>0</v>
      </c>
      <c r="BL89" s="17" t="s">
        <v>354</v>
      </c>
      <c r="BM89" s="216" t="s">
        <v>157</v>
      </c>
    </row>
    <row r="90" s="2" customFormat="1" ht="21.75" customHeight="1">
      <c r="A90" s="38"/>
      <c r="B90" s="39"/>
      <c r="C90" s="222" t="s">
        <v>158</v>
      </c>
      <c r="D90" s="222" t="s">
        <v>401</v>
      </c>
      <c r="E90" s="223" t="s">
        <v>525</v>
      </c>
      <c r="F90" s="224" t="s">
        <v>526</v>
      </c>
      <c r="G90" s="225" t="s">
        <v>527</v>
      </c>
      <c r="H90" s="226">
        <v>7</v>
      </c>
      <c r="I90" s="227"/>
      <c r="J90" s="228">
        <f>ROUND(I90*H90,2)</f>
        <v>0</v>
      </c>
      <c r="K90" s="224" t="s">
        <v>135</v>
      </c>
      <c r="L90" s="229"/>
      <c r="M90" s="230" t="s">
        <v>22</v>
      </c>
      <c r="N90" s="231" t="s">
        <v>48</v>
      </c>
      <c r="O90" s="84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354</v>
      </c>
      <c r="AT90" s="216" t="s">
        <v>401</v>
      </c>
      <c r="AU90" s="216" t="s">
        <v>23</v>
      </c>
      <c r="AY90" s="17" t="s">
        <v>121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23</v>
      </c>
      <c r="BK90" s="217">
        <f>ROUND(I90*H90,2)</f>
        <v>0</v>
      </c>
      <c r="BL90" s="17" t="s">
        <v>354</v>
      </c>
      <c r="BM90" s="216" t="s">
        <v>161</v>
      </c>
    </row>
    <row r="91" s="2" customFormat="1">
      <c r="A91" s="38"/>
      <c r="B91" s="39"/>
      <c r="C91" s="222" t="s">
        <v>28</v>
      </c>
      <c r="D91" s="222" t="s">
        <v>401</v>
      </c>
      <c r="E91" s="223" t="s">
        <v>528</v>
      </c>
      <c r="F91" s="224" t="s">
        <v>529</v>
      </c>
      <c r="G91" s="225" t="s">
        <v>530</v>
      </c>
      <c r="H91" s="226">
        <v>3</v>
      </c>
      <c r="I91" s="227"/>
      <c r="J91" s="228">
        <f>ROUND(I91*H91,2)</f>
        <v>0</v>
      </c>
      <c r="K91" s="224" t="s">
        <v>135</v>
      </c>
      <c r="L91" s="229"/>
      <c r="M91" s="230" t="s">
        <v>22</v>
      </c>
      <c r="N91" s="231" t="s">
        <v>48</v>
      </c>
      <c r="O91" s="84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354</v>
      </c>
      <c r="AT91" s="216" t="s">
        <v>401</v>
      </c>
      <c r="AU91" s="216" t="s">
        <v>23</v>
      </c>
      <c r="AY91" s="17" t="s">
        <v>121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23</v>
      </c>
      <c r="BK91" s="217">
        <f>ROUND(I91*H91,2)</f>
        <v>0</v>
      </c>
      <c r="BL91" s="17" t="s">
        <v>354</v>
      </c>
      <c r="BM91" s="216" t="s">
        <v>164</v>
      </c>
    </row>
    <row r="92" s="2" customFormat="1" ht="16.5" customHeight="1">
      <c r="A92" s="38"/>
      <c r="B92" s="39"/>
      <c r="C92" s="222" t="s">
        <v>165</v>
      </c>
      <c r="D92" s="222" t="s">
        <v>401</v>
      </c>
      <c r="E92" s="223" t="s">
        <v>531</v>
      </c>
      <c r="F92" s="224" t="s">
        <v>532</v>
      </c>
      <c r="G92" s="225" t="s">
        <v>530</v>
      </c>
      <c r="H92" s="226">
        <v>2</v>
      </c>
      <c r="I92" s="227"/>
      <c r="J92" s="228">
        <f>ROUND(I92*H92,2)</f>
        <v>0</v>
      </c>
      <c r="K92" s="224" t="s">
        <v>135</v>
      </c>
      <c r="L92" s="229"/>
      <c r="M92" s="230" t="s">
        <v>22</v>
      </c>
      <c r="N92" s="231" t="s">
        <v>48</v>
      </c>
      <c r="O92" s="84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354</v>
      </c>
      <c r="AT92" s="216" t="s">
        <v>401</v>
      </c>
      <c r="AU92" s="216" t="s">
        <v>23</v>
      </c>
      <c r="AY92" s="17" t="s">
        <v>121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23</v>
      </c>
      <c r="BK92" s="217">
        <f>ROUND(I92*H92,2)</f>
        <v>0</v>
      </c>
      <c r="BL92" s="17" t="s">
        <v>354</v>
      </c>
      <c r="BM92" s="216" t="s">
        <v>168</v>
      </c>
    </row>
    <row r="93" s="2" customFormat="1">
      <c r="A93" s="38"/>
      <c r="B93" s="39"/>
      <c r="C93" s="222" t="s">
        <v>150</v>
      </c>
      <c r="D93" s="222" t="s">
        <v>401</v>
      </c>
      <c r="E93" s="223" t="s">
        <v>533</v>
      </c>
      <c r="F93" s="224" t="s">
        <v>534</v>
      </c>
      <c r="G93" s="225" t="s">
        <v>134</v>
      </c>
      <c r="H93" s="226">
        <v>4</v>
      </c>
      <c r="I93" s="227"/>
      <c r="J93" s="228">
        <f>ROUND(I93*H93,2)</f>
        <v>0</v>
      </c>
      <c r="K93" s="224" t="s">
        <v>135</v>
      </c>
      <c r="L93" s="229"/>
      <c r="M93" s="230" t="s">
        <v>22</v>
      </c>
      <c r="N93" s="231" t="s">
        <v>48</v>
      </c>
      <c r="O93" s="84"/>
      <c r="P93" s="220">
        <f>O93*H93</f>
        <v>0</v>
      </c>
      <c r="Q93" s="220">
        <v>0</v>
      </c>
      <c r="R93" s="220">
        <f>Q93*H93</f>
        <v>0</v>
      </c>
      <c r="S93" s="220">
        <v>0</v>
      </c>
      <c r="T93" s="221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354</v>
      </c>
      <c r="AT93" s="216" t="s">
        <v>401</v>
      </c>
      <c r="AU93" s="216" t="s">
        <v>23</v>
      </c>
      <c r="AY93" s="17" t="s">
        <v>121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23</v>
      </c>
      <c r="BK93" s="217">
        <f>ROUND(I93*H93,2)</f>
        <v>0</v>
      </c>
      <c r="BL93" s="17" t="s">
        <v>354</v>
      </c>
      <c r="BM93" s="216" t="s">
        <v>171</v>
      </c>
    </row>
    <row r="94" s="2" customFormat="1" ht="21.75" customHeight="1">
      <c r="A94" s="38"/>
      <c r="B94" s="39"/>
      <c r="C94" s="222" t="s">
        <v>172</v>
      </c>
      <c r="D94" s="222" t="s">
        <v>401</v>
      </c>
      <c r="E94" s="223" t="s">
        <v>535</v>
      </c>
      <c r="F94" s="224" t="s">
        <v>536</v>
      </c>
      <c r="G94" s="225" t="s">
        <v>134</v>
      </c>
      <c r="H94" s="226">
        <v>4</v>
      </c>
      <c r="I94" s="227"/>
      <c r="J94" s="228">
        <f>ROUND(I94*H94,2)</f>
        <v>0</v>
      </c>
      <c r="K94" s="224" t="s">
        <v>135</v>
      </c>
      <c r="L94" s="229"/>
      <c r="M94" s="230" t="s">
        <v>22</v>
      </c>
      <c r="N94" s="231" t="s">
        <v>48</v>
      </c>
      <c r="O94" s="84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354</v>
      </c>
      <c r="AT94" s="216" t="s">
        <v>401</v>
      </c>
      <c r="AU94" s="216" t="s">
        <v>23</v>
      </c>
      <c r="AY94" s="17" t="s">
        <v>121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23</v>
      </c>
      <c r="BK94" s="217">
        <f>ROUND(I94*H94,2)</f>
        <v>0</v>
      </c>
      <c r="BL94" s="17" t="s">
        <v>354</v>
      </c>
      <c r="BM94" s="216" t="s">
        <v>175</v>
      </c>
    </row>
    <row r="95" s="2" customFormat="1">
      <c r="A95" s="38"/>
      <c r="B95" s="39"/>
      <c r="C95" s="222" t="s">
        <v>154</v>
      </c>
      <c r="D95" s="222" t="s">
        <v>401</v>
      </c>
      <c r="E95" s="223" t="s">
        <v>537</v>
      </c>
      <c r="F95" s="224" t="s">
        <v>538</v>
      </c>
      <c r="G95" s="225" t="s">
        <v>134</v>
      </c>
      <c r="H95" s="226">
        <v>4</v>
      </c>
      <c r="I95" s="227"/>
      <c r="J95" s="228">
        <f>ROUND(I95*H95,2)</f>
        <v>0</v>
      </c>
      <c r="K95" s="224" t="s">
        <v>135</v>
      </c>
      <c r="L95" s="229"/>
      <c r="M95" s="230" t="s">
        <v>22</v>
      </c>
      <c r="N95" s="231" t="s">
        <v>48</v>
      </c>
      <c r="O95" s="84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354</v>
      </c>
      <c r="AT95" s="216" t="s">
        <v>401</v>
      </c>
      <c r="AU95" s="216" t="s">
        <v>23</v>
      </c>
      <c r="AY95" s="17" t="s">
        <v>121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23</v>
      </c>
      <c r="BK95" s="217">
        <f>ROUND(I95*H95,2)</f>
        <v>0</v>
      </c>
      <c r="BL95" s="17" t="s">
        <v>354</v>
      </c>
      <c r="BM95" s="216" t="s">
        <v>178</v>
      </c>
    </row>
    <row r="96" s="2" customFormat="1">
      <c r="A96" s="38"/>
      <c r="B96" s="39"/>
      <c r="C96" s="222" t="s">
        <v>8</v>
      </c>
      <c r="D96" s="222" t="s">
        <v>401</v>
      </c>
      <c r="E96" s="223" t="s">
        <v>539</v>
      </c>
      <c r="F96" s="224" t="s">
        <v>540</v>
      </c>
      <c r="G96" s="225" t="s">
        <v>530</v>
      </c>
      <c r="H96" s="226">
        <v>2</v>
      </c>
      <c r="I96" s="227"/>
      <c r="J96" s="228">
        <f>ROUND(I96*H96,2)</f>
        <v>0</v>
      </c>
      <c r="K96" s="224" t="s">
        <v>135</v>
      </c>
      <c r="L96" s="229"/>
      <c r="M96" s="230" t="s">
        <v>22</v>
      </c>
      <c r="N96" s="231" t="s">
        <v>48</v>
      </c>
      <c r="O96" s="84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354</v>
      </c>
      <c r="AT96" s="216" t="s">
        <v>401</v>
      </c>
      <c r="AU96" s="216" t="s">
        <v>23</v>
      </c>
      <c r="AY96" s="17" t="s">
        <v>121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23</v>
      </c>
      <c r="BK96" s="217">
        <f>ROUND(I96*H96,2)</f>
        <v>0</v>
      </c>
      <c r="BL96" s="17" t="s">
        <v>354</v>
      </c>
      <c r="BM96" s="216" t="s">
        <v>181</v>
      </c>
    </row>
    <row r="97" s="2" customFormat="1" ht="16.5" customHeight="1">
      <c r="A97" s="38"/>
      <c r="B97" s="39"/>
      <c r="C97" s="222" t="s">
        <v>157</v>
      </c>
      <c r="D97" s="222" t="s">
        <v>401</v>
      </c>
      <c r="E97" s="223" t="s">
        <v>541</v>
      </c>
      <c r="F97" s="224" t="s">
        <v>542</v>
      </c>
      <c r="G97" s="225" t="s">
        <v>530</v>
      </c>
      <c r="H97" s="226">
        <v>2</v>
      </c>
      <c r="I97" s="227"/>
      <c r="J97" s="228">
        <f>ROUND(I97*H97,2)</f>
        <v>0</v>
      </c>
      <c r="K97" s="224" t="s">
        <v>135</v>
      </c>
      <c r="L97" s="229"/>
      <c r="M97" s="230" t="s">
        <v>22</v>
      </c>
      <c r="N97" s="231" t="s">
        <v>48</v>
      </c>
      <c r="O97" s="84"/>
      <c r="P97" s="220">
        <f>O97*H97</f>
        <v>0</v>
      </c>
      <c r="Q97" s="220">
        <v>0</v>
      </c>
      <c r="R97" s="220">
        <f>Q97*H97</f>
        <v>0</v>
      </c>
      <c r="S97" s="220">
        <v>0</v>
      </c>
      <c r="T97" s="221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354</v>
      </c>
      <c r="AT97" s="216" t="s">
        <v>401</v>
      </c>
      <c r="AU97" s="216" t="s">
        <v>23</v>
      </c>
      <c r="AY97" s="17" t="s">
        <v>121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23</v>
      </c>
      <c r="BK97" s="217">
        <f>ROUND(I97*H97,2)</f>
        <v>0</v>
      </c>
      <c r="BL97" s="17" t="s">
        <v>354</v>
      </c>
      <c r="BM97" s="216" t="s">
        <v>184</v>
      </c>
    </row>
    <row r="98" s="2" customFormat="1">
      <c r="A98" s="38"/>
      <c r="B98" s="39"/>
      <c r="C98" s="222" t="s">
        <v>185</v>
      </c>
      <c r="D98" s="222" t="s">
        <v>401</v>
      </c>
      <c r="E98" s="223" t="s">
        <v>543</v>
      </c>
      <c r="F98" s="224" t="s">
        <v>544</v>
      </c>
      <c r="G98" s="225" t="s">
        <v>134</v>
      </c>
      <c r="H98" s="226">
        <v>1</v>
      </c>
      <c r="I98" s="227"/>
      <c r="J98" s="228">
        <f>ROUND(I98*H98,2)</f>
        <v>0</v>
      </c>
      <c r="K98" s="224" t="s">
        <v>135</v>
      </c>
      <c r="L98" s="229"/>
      <c r="M98" s="230" t="s">
        <v>22</v>
      </c>
      <c r="N98" s="231" t="s">
        <v>48</v>
      </c>
      <c r="O98" s="84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354</v>
      </c>
      <c r="AT98" s="216" t="s">
        <v>401</v>
      </c>
      <c r="AU98" s="216" t="s">
        <v>23</v>
      </c>
      <c r="AY98" s="17" t="s">
        <v>121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23</v>
      </c>
      <c r="BK98" s="217">
        <f>ROUND(I98*H98,2)</f>
        <v>0</v>
      </c>
      <c r="BL98" s="17" t="s">
        <v>354</v>
      </c>
      <c r="BM98" s="216" t="s">
        <v>188</v>
      </c>
    </row>
    <row r="99" s="2" customFormat="1" ht="16.5" customHeight="1">
      <c r="A99" s="38"/>
      <c r="B99" s="39"/>
      <c r="C99" s="222" t="s">
        <v>161</v>
      </c>
      <c r="D99" s="222" t="s">
        <v>401</v>
      </c>
      <c r="E99" s="223" t="s">
        <v>545</v>
      </c>
      <c r="F99" s="224" t="s">
        <v>546</v>
      </c>
      <c r="G99" s="225" t="s">
        <v>134</v>
      </c>
      <c r="H99" s="226">
        <v>1</v>
      </c>
      <c r="I99" s="227"/>
      <c r="J99" s="228">
        <f>ROUND(I99*H99,2)</f>
        <v>0</v>
      </c>
      <c r="K99" s="224" t="s">
        <v>135</v>
      </c>
      <c r="L99" s="229"/>
      <c r="M99" s="230" t="s">
        <v>22</v>
      </c>
      <c r="N99" s="231" t="s">
        <v>48</v>
      </c>
      <c r="O99" s="84"/>
      <c r="P99" s="220">
        <f>O99*H99</f>
        <v>0</v>
      </c>
      <c r="Q99" s="220">
        <v>0</v>
      </c>
      <c r="R99" s="220">
        <f>Q99*H99</f>
        <v>0</v>
      </c>
      <c r="S99" s="220">
        <v>0</v>
      </c>
      <c r="T99" s="221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354</v>
      </c>
      <c r="AT99" s="216" t="s">
        <v>401</v>
      </c>
      <c r="AU99" s="216" t="s">
        <v>23</v>
      </c>
      <c r="AY99" s="17" t="s">
        <v>121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23</v>
      </c>
      <c r="BK99" s="217">
        <f>ROUND(I99*H99,2)</f>
        <v>0</v>
      </c>
      <c r="BL99" s="17" t="s">
        <v>354</v>
      </c>
      <c r="BM99" s="216" t="s">
        <v>191</v>
      </c>
    </row>
    <row r="100" s="2" customFormat="1" ht="16.5" customHeight="1">
      <c r="A100" s="38"/>
      <c r="B100" s="39"/>
      <c r="C100" s="222" t="s">
        <v>192</v>
      </c>
      <c r="D100" s="222" t="s">
        <v>401</v>
      </c>
      <c r="E100" s="223" t="s">
        <v>547</v>
      </c>
      <c r="F100" s="224" t="s">
        <v>548</v>
      </c>
      <c r="G100" s="225" t="s">
        <v>134</v>
      </c>
      <c r="H100" s="226">
        <v>2</v>
      </c>
      <c r="I100" s="227"/>
      <c r="J100" s="228">
        <f>ROUND(I100*H100,2)</f>
        <v>0</v>
      </c>
      <c r="K100" s="224" t="s">
        <v>135</v>
      </c>
      <c r="L100" s="229"/>
      <c r="M100" s="230" t="s">
        <v>22</v>
      </c>
      <c r="N100" s="231" t="s">
        <v>48</v>
      </c>
      <c r="O100" s="84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354</v>
      </c>
      <c r="AT100" s="216" t="s">
        <v>401</v>
      </c>
      <c r="AU100" s="216" t="s">
        <v>23</v>
      </c>
      <c r="AY100" s="17" t="s">
        <v>121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23</v>
      </c>
      <c r="BK100" s="217">
        <f>ROUND(I100*H100,2)</f>
        <v>0</v>
      </c>
      <c r="BL100" s="17" t="s">
        <v>354</v>
      </c>
      <c r="BM100" s="216" t="s">
        <v>195</v>
      </c>
    </row>
    <row r="101" s="2" customFormat="1">
      <c r="A101" s="38"/>
      <c r="B101" s="39"/>
      <c r="C101" s="222" t="s">
        <v>164</v>
      </c>
      <c r="D101" s="222" t="s">
        <v>401</v>
      </c>
      <c r="E101" s="223" t="s">
        <v>549</v>
      </c>
      <c r="F101" s="224" t="s">
        <v>550</v>
      </c>
      <c r="G101" s="225" t="s">
        <v>134</v>
      </c>
      <c r="H101" s="226">
        <v>1</v>
      </c>
      <c r="I101" s="227"/>
      <c r="J101" s="228">
        <f>ROUND(I101*H101,2)</f>
        <v>0</v>
      </c>
      <c r="K101" s="224" t="s">
        <v>135</v>
      </c>
      <c r="L101" s="229"/>
      <c r="M101" s="230" t="s">
        <v>22</v>
      </c>
      <c r="N101" s="231" t="s">
        <v>48</v>
      </c>
      <c r="O101" s="84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354</v>
      </c>
      <c r="AT101" s="216" t="s">
        <v>401</v>
      </c>
      <c r="AU101" s="216" t="s">
        <v>23</v>
      </c>
      <c r="AY101" s="17" t="s">
        <v>121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23</v>
      </c>
      <c r="BK101" s="217">
        <f>ROUND(I101*H101,2)</f>
        <v>0</v>
      </c>
      <c r="BL101" s="17" t="s">
        <v>354</v>
      </c>
      <c r="BM101" s="216" t="s">
        <v>198</v>
      </c>
    </row>
    <row r="102" s="2" customFormat="1">
      <c r="A102" s="38"/>
      <c r="B102" s="39"/>
      <c r="C102" s="222" t="s">
        <v>7</v>
      </c>
      <c r="D102" s="222" t="s">
        <v>401</v>
      </c>
      <c r="E102" s="223" t="s">
        <v>551</v>
      </c>
      <c r="F102" s="224" t="s">
        <v>552</v>
      </c>
      <c r="G102" s="225" t="s">
        <v>134</v>
      </c>
      <c r="H102" s="226">
        <v>1</v>
      </c>
      <c r="I102" s="227"/>
      <c r="J102" s="228">
        <f>ROUND(I102*H102,2)</f>
        <v>0</v>
      </c>
      <c r="K102" s="224" t="s">
        <v>135</v>
      </c>
      <c r="L102" s="229"/>
      <c r="M102" s="230" t="s">
        <v>22</v>
      </c>
      <c r="N102" s="231" t="s">
        <v>48</v>
      </c>
      <c r="O102" s="84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354</v>
      </c>
      <c r="AT102" s="216" t="s">
        <v>401</v>
      </c>
      <c r="AU102" s="216" t="s">
        <v>23</v>
      </c>
      <c r="AY102" s="17" t="s">
        <v>121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23</v>
      </c>
      <c r="BK102" s="217">
        <f>ROUND(I102*H102,2)</f>
        <v>0</v>
      </c>
      <c r="BL102" s="17" t="s">
        <v>354</v>
      </c>
      <c r="BM102" s="216" t="s">
        <v>201</v>
      </c>
    </row>
    <row r="103" s="2" customFormat="1" ht="21.75" customHeight="1">
      <c r="A103" s="38"/>
      <c r="B103" s="39"/>
      <c r="C103" s="222" t="s">
        <v>168</v>
      </c>
      <c r="D103" s="222" t="s">
        <v>401</v>
      </c>
      <c r="E103" s="223" t="s">
        <v>553</v>
      </c>
      <c r="F103" s="224" t="s">
        <v>554</v>
      </c>
      <c r="G103" s="225" t="s">
        <v>555</v>
      </c>
      <c r="H103" s="226">
        <v>5</v>
      </c>
      <c r="I103" s="227"/>
      <c r="J103" s="228">
        <f>ROUND(I103*H103,2)</f>
        <v>0</v>
      </c>
      <c r="K103" s="224" t="s">
        <v>135</v>
      </c>
      <c r="L103" s="229"/>
      <c r="M103" s="230" t="s">
        <v>22</v>
      </c>
      <c r="N103" s="231" t="s">
        <v>48</v>
      </c>
      <c r="O103" s="84"/>
      <c r="P103" s="220">
        <f>O103*H103</f>
        <v>0</v>
      </c>
      <c r="Q103" s="220">
        <v>0</v>
      </c>
      <c r="R103" s="220">
        <f>Q103*H103</f>
        <v>0</v>
      </c>
      <c r="S103" s="220">
        <v>0</v>
      </c>
      <c r="T103" s="221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354</v>
      </c>
      <c r="AT103" s="216" t="s">
        <v>401</v>
      </c>
      <c r="AU103" s="216" t="s">
        <v>23</v>
      </c>
      <c r="AY103" s="17" t="s">
        <v>121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23</v>
      </c>
      <c r="BK103" s="217">
        <f>ROUND(I103*H103,2)</f>
        <v>0</v>
      </c>
      <c r="BL103" s="17" t="s">
        <v>354</v>
      </c>
      <c r="BM103" s="216" t="s">
        <v>204</v>
      </c>
    </row>
    <row r="104" s="2" customFormat="1">
      <c r="A104" s="38"/>
      <c r="B104" s="39"/>
      <c r="C104" s="222" t="s">
        <v>205</v>
      </c>
      <c r="D104" s="222" t="s">
        <v>401</v>
      </c>
      <c r="E104" s="223" t="s">
        <v>556</v>
      </c>
      <c r="F104" s="224" t="s">
        <v>557</v>
      </c>
      <c r="G104" s="225" t="s">
        <v>134</v>
      </c>
      <c r="H104" s="226">
        <v>1</v>
      </c>
      <c r="I104" s="227"/>
      <c r="J104" s="228">
        <f>ROUND(I104*H104,2)</f>
        <v>0</v>
      </c>
      <c r="K104" s="224" t="s">
        <v>135</v>
      </c>
      <c r="L104" s="229"/>
      <c r="M104" s="230" t="s">
        <v>22</v>
      </c>
      <c r="N104" s="231" t="s">
        <v>48</v>
      </c>
      <c r="O104" s="84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354</v>
      </c>
      <c r="AT104" s="216" t="s">
        <v>401</v>
      </c>
      <c r="AU104" s="216" t="s">
        <v>23</v>
      </c>
      <c r="AY104" s="17" t="s">
        <v>121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23</v>
      </c>
      <c r="BK104" s="217">
        <f>ROUND(I104*H104,2)</f>
        <v>0</v>
      </c>
      <c r="BL104" s="17" t="s">
        <v>354</v>
      </c>
      <c r="BM104" s="216" t="s">
        <v>208</v>
      </c>
    </row>
    <row r="105" s="2" customFormat="1">
      <c r="A105" s="38"/>
      <c r="B105" s="39"/>
      <c r="C105" s="222" t="s">
        <v>171</v>
      </c>
      <c r="D105" s="222" t="s">
        <v>401</v>
      </c>
      <c r="E105" s="223" t="s">
        <v>558</v>
      </c>
      <c r="F105" s="224" t="s">
        <v>559</v>
      </c>
      <c r="G105" s="225" t="s">
        <v>134</v>
      </c>
      <c r="H105" s="226">
        <v>1</v>
      </c>
      <c r="I105" s="227"/>
      <c r="J105" s="228">
        <f>ROUND(I105*H105,2)</f>
        <v>0</v>
      </c>
      <c r="K105" s="224" t="s">
        <v>135</v>
      </c>
      <c r="L105" s="229"/>
      <c r="M105" s="230" t="s">
        <v>22</v>
      </c>
      <c r="N105" s="231" t="s">
        <v>48</v>
      </c>
      <c r="O105" s="84"/>
      <c r="P105" s="220">
        <f>O105*H105</f>
        <v>0</v>
      </c>
      <c r="Q105" s="220">
        <v>0</v>
      </c>
      <c r="R105" s="220">
        <f>Q105*H105</f>
        <v>0</v>
      </c>
      <c r="S105" s="220">
        <v>0</v>
      </c>
      <c r="T105" s="221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354</v>
      </c>
      <c r="AT105" s="216" t="s">
        <v>401</v>
      </c>
      <c r="AU105" s="216" t="s">
        <v>23</v>
      </c>
      <c r="AY105" s="17" t="s">
        <v>121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23</v>
      </c>
      <c r="BK105" s="217">
        <f>ROUND(I105*H105,2)</f>
        <v>0</v>
      </c>
      <c r="BL105" s="17" t="s">
        <v>354</v>
      </c>
      <c r="BM105" s="216" t="s">
        <v>211</v>
      </c>
    </row>
    <row r="106" s="2" customFormat="1">
      <c r="A106" s="38"/>
      <c r="B106" s="39"/>
      <c r="C106" s="222" t="s">
        <v>212</v>
      </c>
      <c r="D106" s="222" t="s">
        <v>401</v>
      </c>
      <c r="E106" s="223" t="s">
        <v>560</v>
      </c>
      <c r="F106" s="224" t="s">
        <v>561</v>
      </c>
      <c r="G106" s="225" t="s">
        <v>134</v>
      </c>
      <c r="H106" s="226">
        <v>2</v>
      </c>
      <c r="I106" s="227"/>
      <c r="J106" s="228">
        <f>ROUND(I106*H106,2)</f>
        <v>0</v>
      </c>
      <c r="K106" s="224" t="s">
        <v>135</v>
      </c>
      <c r="L106" s="229"/>
      <c r="M106" s="230" t="s">
        <v>22</v>
      </c>
      <c r="N106" s="231" t="s">
        <v>48</v>
      </c>
      <c r="O106" s="84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354</v>
      </c>
      <c r="AT106" s="216" t="s">
        <v>401</v>
      </c>
      <c r="AU106" s="216" t="s">
        <v>23</v>
      </c>
      <c r="AY106" s="17" t="s">
        <v>121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23</v>
      </c>
      <c r="BK106" s="217">
        <f>ROUND(I106*H106,2)</f>
        <v>0</v>
      </c>
      <c r="BL106" s="17" t="s">
        <v>354</v>
      </c>
      <c r="BM106" s="216" t="s">
        <v>215</v>
      </c>
    </row>
    <row r="107" s="2" customFormat="1">
      <c r="A107" s="38"/>
      <c r="B107" s="39"/>
      <c r="C107" s="222" t="s">
        <v>175</v>
      </c>
      <c r="D107" s="222" t="s">
        <v>401</v>
      </c>
      <c r="E107" s="223" t="s">
        <v>562</v>
      </c>
      <c r="F107" s="224" t="s">
        <v>563</v>
      </c>
      <c r="G107" s="225" t="s">
        <v>134</v>
      </c>
      <c r="H107" s="226">
        <v>2</v>
      </c>
      <c r="I107" s="227"/>
      <c r="J107" s="228">
        <f>ROUND(I107*H107,2)</f>
        <v>0</v>
      </c>
      <c r="K107" s="224" t="s">
        <v>135</v>
      </c>
      <c r="L107" s="229"/>
      <c r="M107" s="230" t="s">
        <v>22</v>
      </c>
      <c r="N107" s="231" t="s">
        <v>48</v>
      </c>
      <c r="O107" s="84"/>
      <c r="P107" s="220">
        <f>O107*H107</f>
        <v>0</v>
      </c>
      <c r="Q107" s="220">
        <v>0</v>
      </c>
      <c r="R107" s="220">
        <f>Q107*H107</f>
        <v>0</v>
      </c>
      <c r="S107" s="220">
        <v>0</v>
      </c>
      <c r="T107" s="221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354</v>
      </c>
      <c r="AT107" s="216" t="s">
        <v>401</v>
      </c>
      <c r="AU107" s="216" t="s">
        <v>23</v>
      </c>
      <c r="AY107" s="17" t="s">
        <v>121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23</v>
      </c>
      <c r="BK107" s="217">
        <f>ROUND(I107*H107,2)</f>
        <v>0</v>
      </c>
      <c r="BL107" s="17" t="s">
        <v>354</v>
      </c>
      <c r="BM107" s="216" t="s">
        <v>218</v>
      </c>
    </row>
    <row r="108" s="2" customFormat="1">
      <c r="A108" s="38"/>
      <c r="B108" s="39"/>
      <c r="C108" s="222" t="s">
        <v>219</v>
      </c>
      <c r="D108" s="222" t="s">
        <v>401</v>
      </c>
      <c r="E108" s="223" t="s">
        <v>564</v>
      </c>
      <c r="F108" s="224" t="s">
        <v>565</v>
      </c>
      <c r="G108" s="225" t="s">
        <v>134</v>
      </c>
      <c r="H108" s="226">
        <v>2</v>
      </c>
      <c r="I108" s="227"/>
      <c r="J108" s="228">
        <f>ROUND(I108*H108,2)</f>
        <v>0</v>
      </c>
      <c r="K108" s="224" t="s">
        <v>135</v>
      </c>
      <c r="L108" s="229"/>
      <c r="M108" s="230" t="s">
        <v>22</v>
      </c>
      <c r="N108" s="231" t="s">
        <v>48</v>
      </c>
      <c r="O108" s="84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354</v>
      </c>
      <c r="AT108" s="216" t="s">
        <v>401</v>
      </c>
      <c r="AU108" s="216" t="s">
        <v>23</v>
      </c>
      <c r="AY108" s="17" t="s">
        <v>121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23</v>
      </c>
      <c r="BK108" s="217">
        <f>ROUND(I108*H108,2)</f>
        <v>0</v>
      </c>
      <c r="BL108" s="17" t="s">
        <v>354</v>
      </c>
      <c r="BM108" s="216" t="s">
        <v>236</v>
      </c>
    </row>
    <row r="109" s="2" customFormat="1" ht="33" customHeight="1">
      <c r="A109" s="38"/>
      <c r="B109" s="39"/>
      <c r="C109" s="222" t="s">
        <v>178</v>
      </c>
      <c r="D109" s="222" t="s">
        <v>401</v>
      </c>
      <c r="E109" s="223" t="s">
        <v>566</v>
      </c>
      <c r="F109" s="224" t="s">
        <v>567</v>
      </c>
      <c r="G109" s="225" t="s">
        <v>134</v>
      </c>
      <c r="H109" s="226">
        <v>4</v>
      </c>
      <c r="I109" s="227"/>
      <c r="J109" s="228">
        <f>ROUND(I109*H109,2)</f>
        <v>0</v>
      </c>
      <c r="K109" s="224" t="s">
        <v>135</v>
      </c>
      <c r="L109" s="229"/>
      <c r="M109" s="230" t="s">
        <v>22</v>
      </c>
      <c r="N109" s="231" t="s">
        <v>48</v>
      </c>
      <c r="O109" s="84"/>
      <c r="P109" s="220">
        <f>O109*H109</f>
        <v>0</v>
      </c>
      <c r="Q109" s="220">
        <v>0</v>
      </c>
      <c r="R109" s="220">
        <f>Q109*H109</f>
        <v>0</v>
      </c>
      <c r="S109" s="220">
        <v>0</v>
      </c>
      <c r="T109" s="221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354</v>
      </c>
      <c r="AT109" s="216" t="s">
        <v>401</v>
      </c>
      <c r="AU109" s="216" t="s">
        <v>23</v>
      </c>
      <c r="AY109" s="17" t="s">
        <v>121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23</v>
      </c>
      <c r="BK109" s="217">
        <f>ROUND(I109*H109,2)</f>
        <v>0</v>
      </c>
      <c r="BL109" s="17" t="s">
        <v>354</v>
      </c>
      <c r="BM109" s="216" t="s">
        <v>239</v>
      </c>
    </row>
    <row r="110" s="2" customFormat="1" ht="33" customHeight="1">
      <c r="A110" s="38"/>
      <c r="B110" s="39"/>
      <c r="C110" s="222" t="s">
        <v>226</v>
      </c>
      <c r="D110" s="222" t="s">
        <v>401</v>
      </c>
      <c r="E110" s="223" t="s">
        <v>568</v>
      </c>
      <c r="F110" s="224" t="s">
        <v>569</v>
      </c>
      <c r="G110" s="225" t="s">
        <v>134</v>
      </c>
      <c r="H110" s="226">
        <v>4</v>
      </c>
      <c r="I110" s="227"/>
      <c r="J110" s="228">
        <f>ROUND(I110*H110,2)</f>
        <v>0</v>
      </c>
      <c r="K110" s="224" t="s">
        <v>135</v>
      </c>
      <c r="L110" s="229"/>
      <c r="M110" s="230" t="s">
        <v>22</v>
      </c>
      <c r="N110" s="231" t="s">
        <v>48</v>
      </c>
      <c r="O110" s="84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354</v>
      </c>
      <c r="AT110" s="216" t="s">
        <v>401</v>
      </c>
      <c r="AU110" s="216" t="s">
        <v>23</v>
      </c>
      <c r="AY110" s="17" t="s">
        <v>121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23</v>
      </c>
      <c r="BK110" s="217">
        <f>ROUND(I110*H110,2)</f>
        <v>0</v>
      </c>
      <c r="BL110" s="17" t="s">
        <v>354</v>
      </c>
      <c r="BM110" s="216" t="s">
        <v>243</v>
      </c>
    </row>
    <row r="111" s="2" customFormat="1" ht="33" customHeight="1">
      <c r="A111" s="38"/>
      <c r="B111" s="39"/>
      <c r="C111" s="222" t="s">
        <v>181</v>
      </c>
      <c r="D111" s="222" t="s">
        <v>401</v>
      </c>
      <c r="E111" s="223" t="s">
        <v>570</v>
      </c>
      <c r="F111" s="224" t="s">
        <v>571</v>
      </c>
      <c r="G111" s="225" t="s">
        <v>134</v>
      </c>
      <c r="H111" s="226">
        <v>4</v>
      </c>
      <c r="I111" s="227"/>
      <c r="J111" s="228">
        <f>ROUND(I111*H111,2)</f>
        <v>0</v>
      </c>
      <c r="K111" s="224" t="s">
        <v>135</v>
      </c>
      <c r="L111" s="229"/>
      <c r="M111" s="230" t="s">
        <v>22</v>
      </c>
      <c r="N111" s="231" t="s">
        <v>48</v>
      </c>
      <c r="O111" s="84"/>
      <c r="P111" s="220">
        <f>O111*H111</f>
        <v>0</v>
      </c>
      <c r="Q111" s="220">
        <v>0</v>
      </c>
      <c r="R111" s="220">
        <f>Q111*H111</f>
        <v>0</v>
      </c>
      <c r="S111" s="220">
        <v>0</v>
      </c>
      <c r="T111" s="221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354</v>
      </c>
      <c r="AT111" s="216" t="s">
        <v>401</v>
      </c>
      <c r="AU111" s="216" t="s">
        <v>23</v>
      </c>
      <c r="AY111" s="17" t="s">
        <v>121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23</v>
      </c>
      <c r="BK111" s="217">
        <f>ROUND(I111*H111,2)</f>
        <v>0</v>
      </c>
      <c r="BL111" s="17" t="s">
        <v>354</v>
      </c>
      <c r="BM111" s="216" t="s">
        <v>246</v>
      </c>
    </row>
    <row r="112" s="2" customFormat="1">
      <c r="A112" s="38"/>
      <c r="B112" s="39"/>
      <c r="C112" s="222" t="s">
        <v>233</v>
      </c>
      <c r="D112" s="222" t="s">
        <v>401</v>
      </c>
      <c r="E112" s="223" t="s">
        <v>572</v>
      </c>
      <c r="F112" s="224" t="s">
        <v>573</v>
      </c>
      <c r="G112" s="225" t="s">
        <v>134</v>
      </c>
      <c r="H112" s="226">
        <v>4</v>
      </c>
      <c r="I112" s="227"/>
      <c r="J112" s="228">
        <f>ROUND(I112*H112,2)</f>
        <v>0</v>
      </c>
      <c r="K112" s="224" t="s">
        <v>135</v>
      </c>
      <c r="L112" s="229"/>
      <c r="M112" s="230" t="s">
        <v>22</v>
      </c>
      <c r="N112" s="231" t="s">
        <v>48</v>
      </c>
      <c r="O112" s="84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354</v>
      </c>
      <c r="AT112" s="216" t="s">
        <v>401</v>
      </c>
      <c r="AU112" s="216" t="s">
        <v>23</v>
      </c>
      <c r="AY112" s="17" t="s">
        <v>121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23</v>
      </c>
      <c r="BK112" s="217">
        <f>ROUND(I112*H112,2)</f>
        <v>0</v>
      </c>
      <c r="BL112" s="17" t="s">
        <v>354</v>
      </c>
      <c r="BM112" s="216" t="s">
        <v>253</v>
      </c>
    </row>
    <row r="113" s="2" customFormat="1" ht="33" customHeight="1">
      <c r="A113" s="38"/>
      <c r="B113" s="39"/>
      <c r="C113" s="222" t="s">
        <v>184</v>
      </c>
      <c r="D113" s="222" t="s">
        <v>401</v>
      </c>
      <c r="E113" s="223" t="s">
        <v>574</v>
      </c>
      <c r="F113" s="224" t="s">
        <v>575</v>
      </c>
      <c r="G113" s="225" t="s">
        <v>134</v>
      </c>
      <c r="H113" s="226">
        <v>8</v>
      </c>
      <c r="I113" s="227"/>
      <c r="J113" s="228">
        <f>ROUND(I113*H113,2)</f>
        <v>0</v>
      </c>
      <c r="K113" s="224" t="s">
        <v>135</v>
      </c>
      <c r="L113" s="229"/>
      <c r="M113" s="230" t="s">
        <v>22</v>
      </c>
      <c r="N113" s="231" t="s">
        <v>48</v>
      </c>
      <c r="O113" s="84"/>
      <c r="P113" s="220">
        <f>O113*H113</f>
        <v>0</v>
      </c>
      <c r="Q113" s="220">
        <v>0</v>
      </c>
      <c r="R113" s="220">
        <f>Q113*H113</f>
        <v>0</v>
      </c>
      <c r="S113" s="220">
        <v>0</v>
      </c>
      <c r="T113" s="221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354</v>
      </c>
      <c r="AT113" s="216" t="s">
        <v>401</v>
      </c>
      <c r="AU113" s="216" t="s">
        <v>23</v>
      </c>
      <c r="AY113" s="17" t="s">
        <v>121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23</v>
      </c>
      <c r="BK113" s="217">
        <f>ROUND(I113*H113,2)</f>
        <v>0</v>
      </c>
      <c r="BL113" s="17" t="s">
        <v>354</v>
      </c>
      <c r="BM113" s="216" t="s">
        <v>257</v>
      </c>
    </row>
    <row r="114" s="2" customFormat="1">
      <c r="A114" s="38"/>
      <c r="B114" s="39"/>
      <c r="C114" s="222" t="s">
        <v>240</v>
      </c>
      <c r="D114" s="222" t="s">
        <v>401</v>
      </c>
      <c r="E114" s="223" t="s">
        <v>576</v>
      </c>
      <c r="F114" s="224" t="s">
        <v>577</v>
      </c>
      <c r="G114" s="225" t="s">
        <v>134</v>
      </c>
      <c r="H114" s="226">
        <v>4</v>
      </c>
      <c r="I114" s="227"/>
      <c r="J114" s="228">
        <f>ROUND(I114*H114,2)</f>
        <v>0</v>
      </c>
      <c r="K114" s="224" t="s">
        <v>135</v>
      </c>
      <c r="L114" s="229"/>
      <c r="M114" s="230" t="s">
        <v>22</v>
      </c>
      <c r="N114" s="231" t="s">
        <v>48</v>
      </c>
      <c r="O114" s="84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354</v>
      </c>
      <c r="AT114" s="216" t="s">
        <v>401</v>
      </c>
      <c r="AU114" s="216" t="s">
        <v>23</v>
      </c>
      <c r="AY114" s="17" t="s">
        <v>121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23</v>
      </c>
      <c r="BK114" s="217">
        <f>ROUND(I114*H114,2)</f>
        <v>0</v>
      </c>
      <c r="BL114" s="17" t="s">
        <v>354</v>
      </c>
      <c r="BM114" s="216" t="s">
        <v>260</v>
      </c>
    </row>
    <row r="115" s="2" customFormat="1">
      <c r="A115" s="38"/>
      <c r="B115" s="39"/>
      <c r="C115" s="222" t="s">
        <v>188</v>
      </c>
      <c r="D115" s="222" t="s">
        <v>401</v>
      </c>
      <c r="E115" s="223" t="s">
        <v>578</v>
      </c>
      <c r="F115" s="224" t="s">
        <v>579</v>
      </c>
      <c r="G115" s="225" t="s">
        <v>530</v>
      </c>
      <c r="H115" s="226">
        <v>4</v>
      </c>
      <c r="I115" s="227"/>
      <c r="J115" s="228">
        <f>ROUND(I115*H115,2)</f>
        <v>0</v>
      </c>
      <c r="K115" s="224" t="s">
        <v>135</v>
      </c>
      <c r="L115" s="229"/>
      <c r="M115" s="230" t="s">
        <v>22</v>
      </c>
      <c r="N115" s="231" t="s">
        <v>48</v>
      </c>
      <c r="O115" s="84"/>
      <c r="P115" s="220">
        <f>O115*H115</f>
        <v>0</v>
      </c>
      <c r="Q115" s="220">
        <v>0</v>
      </c>
      <c r="R115" s="220">
        <f>Q115*H115</f>
        <v>0</v>
      </c>
      <c r="S115" s="220">
        <v>0</v>
      </c>
      <c r="T115" s="221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354</v>
      </c>
      <c r="AT115" s="216" t="s">
        <v>401</v>
      </c>
      <c r="AU115" s="216" t="s">
        <v>23</v>
      </c>
      <c r="AY115" s="17" t="s">
        <v>121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23</v>
      </c>
      <c r="BK115" s="217">
        <f>ROUND(I115*H115,2)</f>
        <v>0</v>
      </c>
      <c r="BL115" s="17" t="s">
        <v>354</v>
      </c>
      <c r="BM115" s="216" t="s">
        <v>264</v>
      </c>
    </row>
    <row r="116" s="2" customFormat="1">
      <c r="A116" s="38"/>
      <c r="B116" s="39"/>
      <c r="C116" s="222" t="s">
        <v>247</v>
      </c>
      <c r="D116" s="222" t="s">
        <v>401</v>
      </c>
      <c r="E116" s="223" t="s">
        <v>580</v>
      </c>
      <c r="F116" s="224" t="s">
        <v>581</v>
      </c>
      <c r="G116" s="225" t="s">
        <v>134</v>
      </c>
      <c r="H116" s="226">
        <v>4</v>
      </c>
      <c r="I116" s="227"/>
      <c r="J116" s="228">
        <f>ROUND(I116*H116,2)</f>
        <v>0</v>
      </c>
      <c r="K116" s="224" t="s">
        <v>135</v>
      </c>
      <c r="L116" s="229"/>
      <c r="M116" s="230" t="s">
        <v>22</v>
      </c>
      <c r="N116" s="231" t="s">
        <v>48</v>
      </c>
      <c r="O116" s="84"/>
      <c r="P116" s="220">
        <f>O116*H116</f>
        <v>0</v>
      </c>
      <c r="Q116" s="220">
        <v>0</v>
      </c>
      <c r="R116" s="220">
        <f>Q116*H116</f>
        <v>0</v>
      </c>
      <c r="S116" s="220">
        <v>0</v>
      </c>
      <c r="T116" s="221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354</v>
      </c>
      <c r="AT116" s="216" t="s">
        <v>401</v>
      </c>
      <c r="AU116" s="216" t="s">
        <v>23</v>
      </c>
      <c r="AY116" s="17" t="s">
        <v>121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23</v>
      </c>
      <c r="BK116" s="217">
        <f>ROUND(I116*H116,2)</f>
        <v>0</v>
      </c>
      <c r="BL116" s="17" t="s">
        <v>354</v>
      </c>
      <c r="BM116" s="216" t="s">
        <v>267</v>
      </c>
    </row>
    <row r="117" s="2" customFormat="1" ht="33" customHeight="1">
      <c r="A117" s="38"/>
      <c r="B117" s="39"/>
      <c r="C117" s="222" t="s">
        <v>191</v>
      </c>
      <c r="D117" s="222" t="s">
        <v>401</v>
      </c>
      <c r="E117" s="223" t="s">
        <v>582</v>
      </c>
      <c r="F117" s="224" t="s">
        <v>583</v>
      </c>
      <c r="G117" s="225" t="s">
        <v>134</v>
      </c>
      <c r="H117" s="226">
        <v>4</v>
      </c>
      <c r="I117" s="227"/>
      <c r="J117" s="228">
        <f>ROUND(I117*H117,2)</f>
        <v>0</v>
      </c>
      <c r="K117" s="224" t="s">
        <v>135</v>
      </c>
      <c r="L117" s="229"/>
      <c r="M117" s="230" t="s">
        <v>22</v>
      </c>
      <c r="N117" s="231" t="s">
        <v>48</v>
      </c>
      <c r="O117" s="84"/>
      <c r="P117" s="220">
        <f>O117*H117</f>
        <v>0</v>
      </c>
      <c r="Q117" s="220">
        <v>0</v>
      </c>
      <c r="R117" s="220">
        <f>Q117*H117</f>
        <v>0</v>
      </c>
      <c r="S117" s="220">
        <v>0</v>
      </c>
      <c r="T117" s="221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354</v>
      </c>
      <c r="AT117" s="216" t="s">
        <v>401</v>
      </c>
      <c r="AU117" s="216" t="s">
        <v>23</v>
      </c>
      <c r="AY117" s="17" t="s">
        <v>121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23</v>
      </c>
      <c r="BK117" s="217">
        <f>ROUND(I117*H117,2)</f>
        <v>0</v>
      </c>
      <c r="BL117" s="17" t="s">
        <v>354</v>
      </c>
      <c r="BM117" s="216" t="s">
        <v>271</v>
      </c>
    </row>
    <row r="118" s="2" customFormat="1">
      <c r="A118" s="38"/>
      <c r="B118" s="39"/>
      <c r="C118" s="222" t="s">
        <v>254</v>
      </c>
      <c r="D118" s="222" t="s">
        <v>401</v>
      </c>
      <c r="E118" s="223" t="s">
        <v>584</v>
      </c>
      <c r="F118" s="224" t="s">
        <v>585</v>
      </c>
      <c r="G118" s="225" t="s">
        <v>134</v>
      </c>
      <c r="H118" s="226">
        <v>1</v>
      </c>
      <c r="I118" s="227"/>
      <c r="J118" s="228">
        <f>ROUND(I118*H118,2)</f>
        <v>0</v>
      </c>
      <c r="K118" s="224" t="s">
        <v>135</v>
      </c>
      <c r="L118" s="229"/>
      <c r="M118" s="230" t="s">
        <v>22</v>
      </c>
      <c r="N118" s="231" t="s">
        <v>48</v>
      </c>
      <c r="O118" s="84"/>
      <c r="P118" s="220">
        <f>O118*H118</f>
        <v>0</v>
      </c>
      <c r="Q118" s="220">
        <v>0</v>
      </c>
      <c r="R118" s="220">
        <f>Q118*H118</f>
        <v>0</v>
      </c>
      <c r="S118" s="220">
        <v>0</v>
      </c>
      <c r="T118" s="221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354</v>
      </c>
      <c r="AT118" s="216" t="s">
        <v>401</v>
      </c>
      <c r="AU118" s="216" t="s">
        <v>23</v>
      </c>
      <c r="AY118" s="17" t="s">
        <v>121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23</v>
      </c>
      <c r="BK118" s="217">
        <f>ROUND(I118*H118,2)</f>
        <v>0</v>
      </c>
      <c r="BL118" s="17" t="s">
        <v>354</v>
      </c>
      <c r="BM118" s="216" t="s">
        <v>274</v>
      </c>
    </row>
    <row r="119" s="2" customFormat="1" ht="33" customHeight="1">
      <c r="A119" s="38"/>
      <c r="B119" s="39"/>
      <c r="C119" s="222" t="s">
        <v>195</v>
      </c>
      <c r="D119" s="222" t="s">
        <v>401</v>
      </c>
      <c r="E119" s="223" t="s">
        <v>586</v>
      </c>
      <c r="F119" s="224" t="s">
        <v>587</v>
      </c>
      <c r="G119" s="225" t="s">
        <v>134</v>
      </c>
      <c r="H119" s="226">
        <v>1</v>
      </c>
      <c r="I119" s="227"/>
      <c r="J119" s="228">
        <f>ROUND(I119*H119,2)</f>
        <v>0</v>
      </c>
      <c r="K119" s="224" t="s">
        <v>135</v>
      </c>
      <c r="L119" s="229"/>
      <c r="M119" s="230" t="s">
        <v>22</v>
      </c>
      <c r="N119" s="231" t="s">
        <v>48</v>
      </c>
      <c r="O119" s="84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354</v>
      </c>
      <c r="AT119" s="216" t="s">
        <v>401</v>
      </c>
      <c r="AU119" s="216" t="s">
        <v>23</v>
      </c>
      <c r="AY119" s="17" t="s">
        <v>121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23</v>
      </c>
      <c r="BK119" s="217">
        <f>ROUND(I119*H119,2)</f>
        <v>0</v>
      </c>
      <c r="BL119" s="17" t="s">
        <v>354</v>
      </c>
      <c r="BM119" s="216" t="s">
        <v>278</v>
      </c>
    </row>
    <row r="120" s="2" customFormat="1" ht="33" customHeight="1">
      <c r="A120" s="38"/>
      <c r="B120" s="39"/>
      <c r="C120" s="222" t="s">
        <v>261</v>
      </c>
      <c r="D120" s="222" t="s">
        <v>401</v>
      </c>
      <c r="E120" s="223" t="s">
        <v>588</v>
      </c>
      <c r="F120" s="224" t="s">
        <v>589</v>
      </c>
      <c r="G120" s="225" t="s">
        <v>134</v>
      </c>
      <c r="H120" s="226">
        <v>2</v>
      </c>
      <c r="I120" s="227"/>
      <c r="J120" s="228">
        <f>ROUND(I120*H120,2)</f>
        <v>0</v>
      </c>
      <c r="K120" s="224" t="s">
        <v>135</v>
      </c>
      <c r="L120" s="229"/>
      <c r="M120" s="230" t="s">
        <v>22</v>
      </c>
      <c r="N120" s="231" t="s">
        <v>48</v>
      </c>
      <c r="O120" s="84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354</v>
      </c>
      <c r="AT120" s="216" t="s">
        <v>401</v>
      </c>
      <c r="AU120" s="216" t="s">
        <v>23</v>
      </c>
      <c r="AY120" s="17" t="s">
        <v>121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23</v>
      </c>
      <c r="BK120" s="217">
        <f>ROUND(I120*H120,2)</f>
        <v>0</v>
      </c>
      <c r="BL120" s="17" t="s">
        <v>354</v>
      </c>
      <c r="BM120" s="216" t="s">
        <v>281</v>
      </c>
    </row>
    <row r="121" s="2" customFormat="1" ht="21.75" customHeight="1">
      <c r="A121" s="38"/>
      <c r="B121" s="39"/>
      <c r="C121" s="222" t="s">
        <v>198</v>
      </c>
      <c r="D121" s="222" t="s">
        <v>401</v>
      </c>
      <c r="E121" s="223" t="s">
        <v>590</v>
      </c>
      <c r="F121" s="224" t="s">
        <v>591</v>
      </c>
      <c r="G121" s="225" t="s">
        <v>134</v>
      </c>
      <c r="H121" s="226">
        <v>8</v>
      </c>
      <c r="I121" s="227"/>
      <c r="J121" s="228">
        <f>ROUND(I121*H121,2)</f>
        <v>0</v>
      </c>
      <c r="K121" s="224" t="s">
        <v>135</v>
      </c>
      <c r="L121" s="229"/>
      <c r="M121" s="230" t="s">
        <v>22</v>
      </c>
      <c r="N121" s="231" t="s">
        <v>48</v>
      </c>
      <c r="O121" s="84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354</v>
      </c>
      <c r="AT121" s="216" t="s">
        <v>401</v>
      </c>
      <c r="AU121" s="216" t="s">
        <v>23</v>
      </c>
      <c r="AY121" s="17" t="s">
        <v>121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23</v>
      </c>
      <c r="BK121" s="217">
        <f>ROUND(I121*H121,2)</f>
        <v>0</v>
      </c>
      <c r="BL121" s="17" t="s">
        <v>354</v>
      </c>
      <c r="BM121" s="216" t="s">
        <v>285</v>
      </c>
    </row>
    <row r="122" s="2" customFormat="1">
      <c r="A122" s="38"/>
      <c r="B122" s="39"/>
      <c r="C122" s="222" t="s">
        <v>268</v>
      </c>
      <c r="D122" s="222" t="s">
        <v>401</v>
      </c>
      <c r="E122" s="223" t="s">
        <v>592</v>
      </c>
      <c r="F122" s="224" t="s">
        <v>593</v>
      </c>
      <c r="G122" s="225" t="s">
        <v>134</v>
      </c>
      <c r="H122" s="226">
        <v>4</v>
      </c>
      <c r="I122" s="227"/>
      <c r="J122" s="228">
        <f>ROUND(I122*H122,2)</f>
        <v>0</v>
      </c>
      <c r="K122" s="224" t="s">
        <v>135</v>
      </c>
      <c r="L122" s="229"/>
      <c r="M122" s="230" t="s">
        <v>22</v>
      </c>
      <c r="N122" s="231" t="s">
        <v>48</v>
      </c>
      <c r="O122" s="84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354</v>
      </c>
      <c r="AT122" s="216" t="s">
        <v>401</v>
      </c>
      <c r="AU122" s="216" t="s">
        <v>23</v>
      </c>
      <c r="AY122" s="17" t="s">
        <v>121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23</v>
      </c>
      <c r="BK122" s="217">
        <f>ROUND(I122*H122,2)</f>
        <v>0</v>
      </c>
      <c r="BL122" s="17" t="s">
        <v>354</v>
      </c>
      <c r="BM122" s="216" t="s">
        <v>288</v>
      </c>
    </row>
    <row r="123" s="2" customFormat="1" ht="33" customHeight="1">
      <c r="A123" s="38"/>
      <c r="B123" s="39"/>
      <c r="C123" s="222" t="s">
        <v>201</v>
      </c>
      <c r="D123" s="222" t="s">
        <v>401</v>
      </c>
      <c r="E123" s="223" t="s">
        <v>594</v>
      </c>
      <c r="F123" s="224" t="s">
        <v>595</v>
      </c>
      <c r="G123" s="225" t="s">
        <v>134</v>
      </c>
      <c r="H123" s="226">
        <v>4</v>
      </c>
      <c r="I123" s="227"/>
      <c r="J123" s="228">
        <f>ROUND(I123*H123,2)</f>
        <v>0</v>
      </c>
      <c r="K123" s="224" t="s">
        <v>135</v>
      </c>
      <c r="L123" s="229"/>
      <c r="M123" s="230" t="s">
        <v>22</v>
      </c>
      <c r="N123" s="231" t="s">
        <v>48</v>
      </c>
      <c r="O123" s="84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354</v>
      </c>
      <c r="AT123" s="216" t="s">
        <v>401</v>
      </c>
      <c r="AU123" s="216" t="s">
        <v>23</v>
      </c>
      <c r="AY123" s="17" t="s">
        <v>121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23</v>
      </c>
      <c r="BK123" s="217">
        <f>ROUND(I123*H123,2)</f>
        <v>0</v>
      </c>
      <c r="BL123" s="17" t="s">
        <v>354</v>
      </c>
      <c r="BM123" s="216" t="s">
        <v>292</v>
      </c>
    </row>
    <row r="124" s="2" customFormat="1">
      <c r="A124" s="38"/>
      <c r="B124" s="39"/>
      <c r="C124" s="222" t="s">
        <v>275</v>
      </c>
      <c r="D124" s="222" t="s">
        <v>401</v>
      </c>
      <c r="E124" s="223" t="s">
        <v>596</v>
      </c>
      <c r="F124" s="224" t="s">
        <v>597</v>
      </c>
      <c r="G124" s="225" t="s">
        <v>134</v>
      </c>
      <c r="H124" s="226">
        <v>4</v>
      </c>
      <c r="I124" s="227"/>
      <c r="J124" s="228">
        <f>ROUND(I124*H124,2)</f>
        <v>0</v>
      </c>
      <c r="K124" s="224" t="s">
        <v>135</v>
      </c>
      <c r="L124" s="229"/>
      <c r="M124" s="230" t="s">
        <v>22</v>
      </c>
      <c r="N124" s="231" t="s">
        <v>48</v>
      </c>
      <c r="O124" s="84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354</v>
      </c>
      <c r="AT124" s="216" t="s">
        <v>401</v>
      </c>
      <c r="AU124" s="216" t="s">
        <v>23</v>
      </c>
      <c r="AY124" s="17" t="s">
        <v>121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23</v>
      </c>
      <c r="BK124" s="217">
        <f>ROUND(I124*H124,2)</f>
        <v>0</v>
      </c>
      <c r="BL124" s="17" t="s">
        <v>354</v>
      </c>
      <c r="BM124" s="216" t="s">
        <v>295</v>
      </c>
    </row>
    <row r="125" s="2" customFormat="1">
      <c r="A125" s="38"/>
      <c r="B125" s="39"/>
      <c r="C125" s="222" t="s">
        <v>204</v>
      </c>
      <c r="D125" s="222" t="s">
        <v>401</v>
      </c>
      <c r="E125" s="223" t="s">
        <v>598</v>
      </c>
      <c r="F125" s="224" t="s">
        <v>599</v>
      </c>
      <c r="G125" s="225" t="s">
        <v>134</v>
      </c>
      <c r="H125" s="226">
        <v>1</v>
      </c>
      <c r="I125" s="227"/>
      <c r="J125" s="228">
        <f>ROUND(I125*H125,2)</f>
        <v>0</v>
      </c>
      <c r="K125" s="224" t="s">
        <v>135</v>
      </c>
      <c r="L125" s="229"/>
      <c r="M125" s="230" t="s">
        <v>22</v>
      </c>
      <c r="N125" s="231" t="s">
        <v>48</v>
      </c>
      <c r="O125" s="84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354</v>
      </c>
      <c r="AT125" s="216" t="s">
        <v>401</v>
      </c>
      <c r="AU125" s="216" t="s">
        <v>23</v>
      </c>
      <c r="AY125" s="17" t="s">
        <v>121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23</v>
      </c>
      <c r="BK125" s="217">
        <f>ROUND(I125*H125,2)</f>
        <v>0</v>
      </c>
      <c r="BL125" s="17" t="s">
        <v>354</v>
      </c>
      <c r="BM125" s="216" t="s">
        <v>299</v>
      </c>
    </row>
    <row r="126" s="2" customFormat="1" ht="33" customHeight="1">
      <c r="A126" s="38"/>
      <c r="B126" s="39"/>
      <c r="C126" s="222" t="s">
        <v>282</v>
      </c>
      <c r="D126" s="222" t="s">
        <v>401</v>
      </c>
      <c r="E126" s="223" t="s">
        <v>600</v>
      </c>
      <c r="F126" s="224" t="s">
        <v>601</v>
      </c>
      <c r="G126" s="225" t="s">
        <v>134</v>
      </c>
      <c r="H126" s="226">
        <v>1</v>
      </c>
      <c r="I126" s="227"/>
      <c r="J126" s="228">
        <f>ROUND(I126*H126,2)</f>
        <v>0</v>
      </c>
      <c r="K126" s="224" t="s">
        <v>135</v>
      </c>
      <c r="L126" s="229"/>
      <c r="M126" s="230" t="s">
        <v>22</v>
      </c>
      <c r="N126" s="231" t="s">
        <v>48</v>
      </c>
      <c r="O126" s="84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354</v>
      </c>
      <c r="AT126" s="216" t="s">
        <v>401</v>
      </c>
      <c r="AU126" s="216" t="s">
        <v>23</v>
      </c>
      <c r="AY126" s="17" t="s">
        <v>121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23</v>
      </c>
      <c r="BK126" s="217">
        <f>ROUND(I126*H126,2)</f>
        <v>0</v>
      </c>
      <c r="BL126" s="17" t="s">
        <v>354</v>
      </c>
      <c r="BM126" s="216" t="s">
        <v>302</v>
      </c>
    </row>
    <row r="127" s="2" customFormat="1" ht="33" customHeight="1">
      <c r="A127" s="38"/>
      <c r="B127" s="39"/>
      <c r="C127" s="222" t="s">
        <v>208</v>
      </c>
      <c r="D127" s="222" t="s">
        <v>401</v>
      </c>
      <c r="E127" s="223" t="s">
        <v>602</v>
      </c>
      <c r="F127" s="224" t="s">
        <v>603</v>
      </c>
      <c r="G127" s="225" t="s">
        <v>134</v>
      </c>
      <c r="H127" s="226">
        <v>4</v>
      </c>
      <c r="I127" s="227"/>
      <c r="J127" s="228">
        <f>ROUND(I127*H127,2)</f>
        <v>0</v>
      </c>
      <c r="K127" s="224" t="s">
        <v>135</v>
      </c>
      <c r="L127" s="229"/>
      <c r="M127" s="230" t="s">
        <v>22</v>
      </c>
      <c r="N127" s="231" t="s">
        <v>48</v>
      </c>
      <c r="O127" s="84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354</v>
      </c>
      <c r="AT127" s="216" t="s">
        <v>401</v>
      </c>
      <c r="AU127" s="216" t="s">
        <v>23</v>
      </c>
      <c r="AY127" s="17" t="s">
        <v>121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23</v>
      </c>
      <c r="BK127" s="217">
        <f>ROUND(I127*H127,2)</f>
        <v>0</v>
      </c>
      <c r="BL127" s="17" t="s">
        <v>354</v>
      </c>
      <c r="BM127" s="216" t="s">
        <v>29</v>
      </c>
    </row>
    <row r="128" s="2" customFormat="1" ht="33" customHeight="1">
      <c r="A128" s="38"/>
      <c r="B128" s="39"/>
      <c r="C128" s="222" t="s">
        <v>289</v>
      </c>
      <c r="D128" s="222" t="s">
        <v>401</v>
      </c>
      <c r="E128" s="223" t="s">
        <v>604</v>
      </c>
      <c r="F128" s="224" t="s">
        <v>605</v>
      </c>
      <c r="G128" s="225" t="s">
        <v>134</v>
      </c>
      <c r="H128" s="226">
        <v>1</v>
      </c>
      <c r="I128" s="227"/>
      <c r="J128" s="228">
        <f>ROUND(I128*H128,2)</f>
        <v>0</v>
      </c>
      <c r="K128" s="224" t="s">
        <v>135</v>
      </c>
      <c r="L128" s="229"/>
      <c r="M128" s="230" t="s">
        <v>22</v>
      </c>
      <c r="N128" s="231" t="s">
        <v>48</v>
      </c>
      <c r="O128" s="84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354</v>
      </c>
      <c r="AT128" s="216" t="s">
        <v>401</v>
      </c>
      <c r="AU128" s="216" t="s">
        <v>23</v>
      </c>
      <c r="AY128" s="17" t="s">
        <v>121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23</v>
      </c>
      <c r="BK128" s="217">
        <f>ROUND(I128*H128,2)</f>
        <v>0</v>
      </c>
      <c r="BL128" s="17" t="s">
        <v>354</v>
      </c>
      <c r="BM128" s="216" t="s">
        <v>308</v>
      </c>
    </row>
    <row r="129" s="2" customFormat="1">
      <c r="A129" s="38"/>
      <c r="B129" s="39"/>
      <c r="C129" s="222" t="s">
        <v>211</v>
      </c>
      <c r="D129" s="222" t="s">
        <v>401</v>
      </c>
      <c r="E129" s="223" t="s">
        <v>606</v>
      </c>
      <c r="F129" s="224" t="s">
        <v>607</v>
      </c>
      <c r="G129" s="225" t="s">
        <v>134</v>
      </c>
      <c r="H129" s="226">
        <v>1</v>
      </c>
      <c r="I129" s="227"/>
      <c r="J129" s="228">
        <f>ROUND(I129*H129,2)</f>
        <v>0</v>
      </c>
      <c r="K129" s="224" t="s">
        <v>135</v>
      </c>
      <c r="L129" s="229"/>
      <c r="M129" s="230" t="s">
        <v>22</v>
      </c>
      <c r="N129" s="231" t="s">
        <v>48</v>
      </c>
      <c r="O129" s="84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354</v>
      </c>
      <c r="AT129" s="216" t="s">
        <v>401</v>
      </c>
      <c r="AU129" s="216" t="s">
        <v>23</v>
      </c>
      <c r="AY129" s="17" t="s">
        <v>121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23</v>
      </c>
      <c r="BK129" s="217">
        <f>ROUND(I129*H129,2)</f>
        <v>0</v>
      </c>
      <c r="BL129" s="17" t="s">
        <v>354</v>
      </c>
      <c r="BM129" s="216" t="s">
        <v>312</v>
      </c>
    </row>
    <row r="130" s="2" customFormat="1">
      <c r="A130" s="38"/>
      <c r="B130" s="39"/>
      <c r="C130" s="222" t="s">
        <v>296</v>
      </c>
      <c r="D130" s="222" t="s">
        <v>401</v>
      </c>
      <c r="E130" s="223" t="s">
        <v>608</v>
      </c>
      <c r="F130" s="224" t="s">
        <v>609</v>
      </c>
      <c r="G130" s="225" t="s">
        <v>134</v>
      </c>
      <c r="H130" s="226">
        <v>2</v>
      </c>
      <c r="I130" s="227"/>
      <c r="J130" s="228">
        <f>ROUND(I130*H130,2)</f>
        <v>0</v>
      </c>
      <c r="K130" s="224" t="s">
        <v>135</v>
      </c>
      <c r="L130" s="229"/>
      <c r="M130" s="230" t="s">
        <v>22</v>
      </c>
      <c r="N130" s="231" t="s">
        <v>48</v>
      </c>
      <c r="O130" s="84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354</v>
      </c>
      <c r="AT130" s="216" t="s">
        <v>401</v>
      </c>
      <c r="AU130" s="216" t="s">
        <v>23</v>
      </c>
      <c r="AY130" s="17" t="s">
        <v>121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23</v>
      </c>
      <c r="BK130" s="217">
        <f>ROUND(I130*H130,2)</f>
        <v>0</v>
      </c>
      <c r="BL130" s="17" t="s">
        <v>354</v>
      </c>
      <c r="BM130" s="216" t="s">
        <v>315</v>
      </c>
    </row>
    <row r="131" s="2" customFormat="1" ht="21.75" customHeight="1">
      <c r="A131" s="38"/>
      <c r="B131" s="39"/>
      <c r="C131" s="222" t="s">
        <v>215</v>
      </c>
      <c r="D131" s="222" t="s">
        <v>401</v>
      </c>
      <c r="E131" s="223" t="s">
        <v>610</v>
      </c>
      <c r="F131" s="224" t="s">
        <v>611</v>
      </c>
      <c r="G131" s="225" t="s">
        <v>134</v>
      </c>
      <c r="H131" s="226">
        <v>1</v>
      </c>
      <c r="I131" s="227"/>
      <c r="J131" s="228">
        <f>ROUND(I131*H131,2)</f>
        <v>0</v>
      </c>
      <c r="K131" s="224" t="s">
        <v>135</v>
      </c>
      <c r="L131" s="229"/>
      <c r="M131" s="230" t="s">
        <v>22</v>
      </c>
      <c r="N131" s="231" t="s">
        <v>48</v>
      </c>
      <c r="O131" s="84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354</v>
      </c>
      <c r="AT131" s="216" t="s">
        <v>401</v>
      </c>
      <c r="AU131" s="216" t="s">
        <v>23</v>
      </c>
      <c r="AY131" s="17" t="s">
        <v>121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23</v>
      </c>
      <c r="BK131" s="217">
        <f>ROUND(I131*H131,2)</f>
        <v>0</v>
      </c>
      <c r="BL131" s="17" t="s">
        <v>354</v>
      </c>
      <c r="BM131" s="216" t="s">
        <v>319</v>
      </c>
    </row>
    <row r="132" s="2" customFormat="1">
      <c r="A132" s="38"/>
      <c r="B132" s="39"/>
      <c r="C132" s="222" t="s">
        <v>303</v>
      </c>
      <c r="D132" s="222" t="s">
        <v>401</v>
      </c>
      <c r="E132" s="223" t="s">
        <v>612</v>
      </c>
      <c r="F132" s="224" t="s">
        <v>613</v>
      </c>
      <c r="G132" s="225" t="s">
        <v>134</v>
      </c>
      <c r="H132" s="226">
        <v>8</v>
      </c>
      <c r="I132" s="227"/>
      <c r="J132" s="228">
        <f>ROUND(I132*H132,2)</f>
        <v>0</v>
      </c>
      <c r="K132" s="224" t="s">
        <v>135</v>
      </c>
      <c r="L132" s="229"/>
      <c r="M132" s="230" t="s">
        <v>22</v>
      </c>
      <c r="N132" s="231" t="s">
        <v>48</v>
      </c>
      <c r="O132" s="84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354</v>
      </c>
      <c r="AT132" s="216" t="s">
        <v>401</v>
      </c>
      <c r="AU132" s="216" t="s">
        <v>23</v>
      </c>
      <c r="AY132" s="17" t="s">
        <v>121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23</v>
      </c>
      <c r="BK132" s="217">
        <f>ROUND(I132*H132,2)</f>
        <v>0</v>
      </c>
      <c r="BL132" s="17" t="s">
        <v>354</v>
      </c>
      <c r="BM132" s="216" t="s">
        <v>322</v>
      </c>
    </row>
    <row r="133" s="2" customFormat="1">
      <c r="A133" s="38"/>
      <c r="B133" s="39"/>
      <c r="C133" s="204" t="s">
        <v>218</v>
      </c>
      <c r="D133" s="204" t="s">
        <v>124</v>
      </c>
      <c r="E133" s="205" t="s">
        <v>614</v>
      </c>
      <c r="F133" s="206" t="s">
        <v>615</v>
      </c>
      <c r="G133" s="207" t="s">
        <v>505</v>
      </c>
      <c r="H133" s="208">
        <v>80</v>
      </c>
      <c r="I133" s="209"/>
      <c r="J133" s="210">
        <f>ROUND(I133*H133,2)</f>
        <v>0</v>
      </c>
      <c r="K133" s="206" t="s">
        <v>22</v>
      </c>
      <c r="L133" s="44"/>
      <c r="M133" s="211" t="s">
        <v>22</v>
      </c>
      <c r="N133" s="212" t="s">
        <v>48</v>
      </c>
      <c r="O133" s="21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120</v>
      </c>
      <c r="AT133" s="216" t="s">
        <v>124</v>
      </c>
      <c r="AU133" s="216" t="s">
        <v>23</v>
      </c>
      <c r="AY133" s="17" t="s">
        <v>121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23</v>
      </c>
      <c r="BK133" s="217">
        <f>ROUND(I133*H133,2)</f>
        <v>0</v>
      </c>
      <c r="BL133" s="17" t="s">
        <v>120</v>
      </c>
      <c r="BM133" s="216" t="s">
        <v>616</v>
      </c>
    </row>
    <row r="134" s="2" customFormat="1" ht="6.96" customHeight="1">
      <c r="A134" s="38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B3SJwqsQsfmoKhpVXdTyMOSAs87cSGrNf16wqQl2xrQwd+91LIxsgFDSDY4Cv0xJ2pyY7KgHXOa/PhULQJZYpw==" hashValue="82kzDQz9fhKzHc3MX+7CER5/sUx843cgXiIvuPul2oTW4OESqW+7RdUG6lq6lvhhSZ2gxaYiIcUdoOLii3lXgA==" algorithmName="SHA-512" password="CC35"/>
  <autoFilter ref="C79:K13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zakázky'!K6</f>
        <v>Údržba, opravy a odstraňování závad u SSZT 2020-2021 - KB a kompresoroven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22</v>
      </c>
      <c r="G11" s="38"/>
      <c r="H11" s="38"/>
      <c r="I11" s="132" t="s">
        <v>21</v>
      </c>
      <c r="J11" s="136" t="s">
        <v>22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24</v>
      </c>
      <c r="E12" s="38"/>
      <c r="F12" s="136" t="s">
        <v>25</v>
      </c>
      <c r="G12" s="38"/>
      <c r="H12" s="38"/>
      <c r="I12" s="132" t="s">
        <v>26</v>
      </c>
      <c r="J12" s="137" t="str">
        <f>'Rekapitulace zakázky'!AN8</f>
        <v>13. 1. 2021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22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32</v>
      </c>
      <c r="F15" s="38"/>
      <c r="G15" s="38"/>
      <c r="H15" s="38"/>
      <c r="I15" s="132" t="s">
        <v>33</v>
      </c>
      <c r="J15" s="136" t="s">
        <v>22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34</v>
      </c>
      <c r="E17" s="38"/>
      <c r="F17" s="38"/>
      <c r="G17" s="38"/>
      <c r="H17" s="38"/>
      <c r="I17" s="132" t="s">
        <v>31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33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36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33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22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33</v>
      </c>
      <c r="J24" s="136" t="s">
        <v>22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ROUND((SUM(BE81:BE87)),  2)</f>
        <v>0</v>
      </c>
      <c r="G33" s="38"/>
      <c r="H33" s="38"/>
      <c r="I33" s="148">
        <v>0.20999999999999999</v>
      </c>
      <c r="J33" s="147">
        <f>ROUND(((SUM(BE81:BE87))*I33),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ROUND((SUM(BF81:BF87)),  2)</f>
        <v>0</v>
      </c>
      <c r="G34" s="38"/>
      <c r="H34" s="38"/>
      <c r="I34" s="148">
        <v>0.14999999999999999</v>
      </c>
      <c r="J34" s="147">
        <f>ROUND(((SUM(BF81:BF87))*I34),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ROUND((SUM(BG81:BG87)),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ROUND((SUM(BH81:BH87)),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ROUND((SUM(BI81:BI87)),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Údržba, opravy a odstraňování závad u SSZT 2020-2021 - KB a kompresoroven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-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24</v>
      </c>
      <c r="D52" s="40"/>
      <c r="E52" s="40"/>
      <c r="F52" s="27" t="str">
        <f>F12</f>
        <v>Oblastní ředitelství Ostrava</v>
      </c>
      <c r="G52" s="40"/>
      <c r="H52" s="40"/>
      <c r="I52" s="32" t="s">
        <v>26</v>
      </c>
      <c r="J52" s="72" t="str">
        <f>IF(J12="","",J12)</f>
        <v>13. 1. 2021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30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36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34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Ing. Hodulová Michaela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618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619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105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6.25" customHeight="1">
      <c r="A71" s="38"/>
      <c r="B71" s="39"/>
      <c r="C71" s="40"/>
      <c r="D71" s="40"/>
      <c r="E71" s="160" t="str">
        <f>E7</f>
        <v>Údržba, opravy a odstraňování závad u SSZT 2020-2021 - KB a kompresoroven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VON - -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24</v>
      </c>
      <c r="D75" s="40"/>
      <c r="E75" s="40"/>
      <c r="F75" s="27" t="str">
        <f>F12</f>
        <v>Oblastní ředitelství Ostrava</v>
      </c>
      <c r="G75" s="40"/>
      <c r="H75" s="40"/>
      <c r="I75" s="32" t="s">
        <v>26</v>
      </c>
      <c r="J75" s="72" t="str">
        <f>IF(J12="","",J12)</f>
        <v>13. 1. 2021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30</v>
      </c>
      <c r="D77" s="40"/>
      <c r="E77" s="40"/>
      <c r="F77" s="27" t="str">
        <f>E15</f>
        <v>Správa železnic, státní organizace</v>
      </c>
      <c r="G77" s="40"/>
      <c r="H77" s="40"/>
      <c r="I77" s="32" t="s">
        <v>36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34</v>
      </c>
      <c r="D78" s="40"/>
      <c r="E78" s="40"/>
      <c r="F78" s="27" t="str">
        <f>IF(E18="","",E18)</f>
        <v>Vyplň údaj</v>
      </c>
      <c r="G78" s="40"/>
      <c r="H78" s="40"/>
      <c r="I78" s="32" t="s">
        <v>39</v>
      </c>
      <c r="J78" s="36" t="str">
        <f>E24</f>
        <v>Ing. Hodulová Michaela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106</v>
      </c>
      <c r="D80" s="180" t="s">
        <v>62</v>
      </c>
      <c r="E80" s="180" t="s">
        <v>58</v>
      </c>
      <c r="F80" s="180" t="s">
        <v>59</v>
      </c>
      <c r="G80" s="180" t="s">
        <v>107</v>
      </c>
      <c r="H80" s="180" t="s">
        <v>108</v>
      </c>
      <c r="I80" s="180" t="s">
        <v>109</v>
      </c>
      <c r="J80" s="180" t="s">
        <v>101</v>
      </c>
      <c r="K80" s="181" t="s">
        <v>110</v>
      </c>
      <c r="L80" s="182"/>
      <c r="M80" s="92" t="s">
        <v>22</v>
      </c>
      <c r="N80" s="93" t="s">
        <v>47</v>
      </c>
      <c r="O80" s="93" t="s">
        <v>111</v>
      </c>
      <c r="P80" s="93" t="s">
        <v>112</v>
      </c>
      <c r="Q80" s="93" t="s">
        <v>113</v>
      </c>
      <c r="R80" s="93" t="s">
        <v>114</v>
      </c>
      <c r="S80" s="93" t="s">
        <v>115</v>
      </c>
      <c r="T80" s="94" t="s">
        <v>116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117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76</v>
      </c>
      <c r="AU81" s="17" t="s">
        <v>102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76</v>
      </c>
      <c r="E82" s="191" t="s">
        <v>620</v>
      </c>
      <c r="F82" s="191" t="s">
        <v>621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145</v>
      </c>
      <c r="AT82" s="200" t="s">
        <v>76</v>
      </c>
      <c r="AU82" s="200" t="s">
        <v>77</v>
      </c>
      <c r="AY82" s="199" t="s">
        <v>121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76</v>
      </c>
      <c r="E83" s="202" t="s">
        <v>622</v>
      </c>
      <c r="F83" s="202" t="s">
        <v>623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SUM(P84:P87)</f>
        <v>0</v>
      </c>
      <c r="Q83" s="196"/>
      <c r="R83" s="197">
        <f>SUM(R84:R87)</f>
        <v>0</v>
      </c>
      <c r="S83" s="196"/>
      <c r="T83" s="198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145</v>
      </c>
      <c r="AT83" s="200" t="s">
        <v>76</v>
      </c>
      <c r="AU83" s="200" t="s">
        <v>23</v>
      </c>
      <c r="AY83" s="199" t="s">
        <v>121</v>
      </c>
      <c r="BK83" s="201">
        <f>SUM(BK84:BK87)</f>
        <v>0</v>
      </c>
    </row>
    <row r="84" s="2" customFormat="1" ht="16.5" customHeight="1">
      <c r="A84" s="38"/>
      <c r="B84" s="39"/>
      <c r="C84" s="204" t="s">
        <v>23</v>
      </c>
      <c r="D84" s="204" t="s">
        <v>124</v>
      </c>
      <c r="E84" s="205" t="s">
        <v>624</v>
      </c>
      <c r="F84" s="206" t="s">
        <v>625</v>
      </c>
      <c r="G84" s="207" t="s">
        <v>626</v>
      </c>
      <c r="H84" s="208">
        <v>1900</v>
      </c>
      <c r="I84" s="209"/>
      <c r="J84" s="210">
        <f>ROUND(I84*H84,2)</f>
        <v>0</v>
      </c>
      <c r="K84" s="206" t="s">
        <v>627</v>
      </c>
      <c r="L84" s="44"/>
      <c r="M84" s="218" t="s">
        <v>22</v>
      </c>
      <c r="N84" s="219" t="s">
        <v>48</v>
      </c>
      <c r="O84" s="84"/>
      <c r="P84" s="220">
        <f>O84*H84</f>
        <v>0</v>
      </c>
      <c r="Q84" s="220">
        <v>0</v>
      </c>
      <c r="R84" s="220">
        <f>Q84*H84</f>
        <v>0</v>
      </c>
      <c r="S84" s="220">
        <v>0</v>
      </c>
      <c r="T84" s="221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6" t="s">
        <v>628</v>
      </c>
      <c r="AT84" s="216" t="s">
        <v>124</v>
      </c>
      <c r="AU84" s="216" t="s">
        <v>86</v>
      </c>
      <c r="AY84" s="17" t="s">
        <v>121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7" t="s">
        <v>23</v>
      </c>
      <c r="BK84" s="217">
        <f>ROUND(I84*H84,2)</f>
        <v>0</v>
      </c>
      <c r="BL84" s="17" t="s">
        <v>628</v>
      </c>
      <c r="BM84" s="216" t="s">
        <v>629</v>
      </c>
    </row>
    <row r="85" s="13" customFormat="1">
      <c r="A85" s="13"/>
      <c r="B85" s="232"/>
      <c r="C85" s="233"/>
      <c r="D85" s="234" t="s">
        <v>630</v>
      </c>
      <c r="E85" s="235" t="s">
        <v>22</v>
      </c>
      <c r="F85" s="236" t="s">
        <v>631</v>
      </c>
      <c r="G85" s="233"/>
      <c r="H85" s="237">
        <v>400</v>
      </c>
      <c r="I85" s="238"/>
      <c r="J85" s="233"/>
      <c r="K85" s="233"/>
      <c r="L85" s="239"/>
      <c r="M85" s="240"/>
      <c r="N85" s="241"/>
      <c r="O85" s="241"/>
      <c r="P85" s="241"/>
      <c r="Q85" s="241"/>
      <c r="R85" s="241"/>
      <c r="S85" s="241"/>
      <c r="T85" s="242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3" t="s">
        <v>630</v>
      </c>
      <c r="AU85" s="243" t="s">
        <v>86</v>
      </c>
      <c r="AV85" s="13" t="s">
        <v>86</v>
      </c>
      <c r="AW85" s="13" t="s">
        <v>38</v>
      </c>
      <c r="AX85" s="13" t="s">
        <v>77</v>
      </c>
      <c r="AY85" s="243" t="s">
        <v>121</v>
      </c>
    </row>
    <row r="86" s="13" customFormat="1">
      <c r="A86" s="13"/>
      <c r="B86" s="232"/>
      <c r="C86" s="233"/>
      <c r="D86" s="234" t="s">
        <v>630</v>
      </c>
      <c r="E86" s="235" t="s">
        <v>22</v>
      </c>
      <c r="F86" s="236" t="s">
        <v>632</v>
      </c>
      <c r="G86" s="233"/>
      <c r="H86" s="237">
        <v>1500</v>
      </c>
      <c r="I86" s="238"/>
      <c r="J86" s="233"/>
      <c r="K86" s="233"/>
      <c r="L86" s="239"/>
      <c r="M86" s="240"/>
      <c r="N86" s="241"/>
      <c r="O86" s="241"/>
      <c r="P86" s="241"/>
      <c r="Q86" s="241"/>
      <c r="R86" s="241"/>
      <c r="S86" s="241"/>
      <c r="T86" s="24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3" t="s">
        <v>630</v>
      </c>
      <c r="AU86" s="243" t="s">
        <v>86</v>
      </c>
      <c r="AV86" s="13" t="s">
        <v>86</v>
      </c>
      <c r="AW86" s="13" t="s">
        <v>38</v>
      </c>
      <c r="AX86" s="13" t="s">
        <v>77</v>
      </c>
      <c r="AY86" s="243" t="s">
        <v>121</v>
      </c>
    </row>
    <row r="87" s="14" customFormat="1">
      <c r="A87" s="14"/>
      <c r="B87" s="244"/>
      <c r="C87" s="245"/>
      <c r="D87" s="234" t="s">
        <v>630</v>
      </c>
      <c r="E87" s="246" t="s">
        <v>22</v>
      </c>
      <c r="F87" s="247" t="s">
        <v>633</v>
      </c>
      <c r="G87" s="245"/>
      <c r="H87" s="248">
        <v>1900</v>
      </c>
      <c r="I87" s="249"/>
      <c r="J87" s="245"/>
      <c r="K87" s="245"/>
      <c r="L87" s="250"/>
      <c r="M87" s="251"/>
      <c r="N87" s="252"/>
      <c r="O87" s="252"/>
      <c r="P87" s="252"/>
      <c r="Q87" s="252"/>
      <c r="R87" s="252"/>
      <c r="S87" s="252"/>
      <c r="T87" s="25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4" t="s">
        <v>630</v>
      </c>
      <c r="AU87" s="254" t="s">
        <v>86</v>
      </c>
      <c r="AV87" s="14" t="s">
        <v>120</v>
      </c>
      <c r="AW87" s="14" t="s">
        <v>38</v>
      </c>
      <c r="AX87" s="14" t="s">
        <v>23</v>
      </c>
      <c r="AY87" s="254" t="s">
        <v>121</v>
      </c>
    </row>
    <row r="88" s="2" customFormat="1" ht="6.96" customHeight="1">
      <c r="A88" s="38"/>
      <c r="B88" s="59"/>
      <c r="C88" s="60"/>
      <c r="D88" s="60"/>
      <c r="E88" s="60"/>
      <c r="F88" s="60"/>
      <c r="G88" s="60"/>
      <c r="H88" s="60"/>
      <c r="I88" s="60"/>
      <c r="J88" s="60"/>
      <c r="K88" s="60"/>
      <c r="L88" s="44"/>
      <c r="M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</sheetData>
  <sheetProtection sheet="1" autoFilter="0" formatColumns="0" formatRows="0" objects="1" scenarios="1" spinCount="100000" saltValue="83uf+1TDt45ywLVKzlL/LdICrokuiIv5xJWDiSQXxwi79SWPx2UIxX4P+kU91G4sU04YScvk1RMn5fNlGO7suQ==" hashValue="q98NNBCmzMjN03Q8H0MHDFc5gWAvtYrdrNvjc/cMny/hhFXC+OGSiwPRtsqhtqNhtMoz2G5G78FRFgWi90rtSw==" algorithmName="SHA-512" password="CC35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5" customFormat="1" ht="45" customHeight="1">
      <c r="B3" s="259"/>
      <c r="C3" s="260" t="s">
        <v>634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635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636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637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638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639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640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641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642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643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644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645</v>
      </c>
      <c r="F18" s="266" t="s">
        <v>646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647</v>
      </c>
      <c r="F19" s="266" t="s">
        <v>648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84</v>
      </c>
      <c r="F20" s="266" t="s">
        <v>649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93</v>
      </c>
      <c r="F21" s="266" t="s">
        <v>650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130</v>
      </c>
      <c r="F22" s="266" t="s">
        <v>131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651</v>
      </c>
      <c r="F23" s="266" t="s">
        <v>652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653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654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655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656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657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658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659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660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661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106</v>
      </c>
      <c r="F36" s="266"/>
      <c r="G36" s="266" t="s">
        <v>662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663</v>
      </c>
      <c r="F37" s="266"/>
      <c r="G37" s="266" t="s">
        <v>664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58</v>
      </c>
      <c r="F38" s="266"/>
      <c r="G38" s="266" t="s">
        <v>665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59</v>
      </c>
      <c r="F39" s="266"/>
      <c r="G39" s="266" t="s">
        <v>666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107</v>
      </c>
      <c r="F40" s="266"/>
      <c r="G40" s="266" t="s">
        <v>667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108</v>
      </c>
      <c r="F41" s="266"/>
      <c r="G41" s="266" t="s">
        <v>668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669</v>
      </c>
      <c r="F42" s="266"/>
      <c r="G42" s="266" t="s">
        <v>670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671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672</v>
      </c>
      <c r="F44" s="266"/>
      <c r="G44" s="266" t="s">
        <v>673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110</v>
      </c>
      <c r="F45" s="266"/>
      <c r="G45" s="266" t="s">
        <v>674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675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676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677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678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679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680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681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682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683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684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685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686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687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688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689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690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691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692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693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694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695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696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697</v>
      </c>
      <c r="D76" s="284"/>
      <c r="E76" s="284"/>
      <c r="F76" s="284" t="s">
        <v>698</v>
      </c>
      <c r="G76" s="285"/>
      <c r="H76" s="284" t="s">
        <v>59</v>
      </c>
      <c r="I76" s="284" t="s">
        <v>62</v>
      </c>
      <c r="J76" s="284" t="s">
        <v>699</v>
      </c>
      <c r="K76" s="283"/>
    </row>
    <row r="77" s="1" customFormat="1" ht="17.25" customHeight="1">
      <c r="B77" s="281"/>
      <c r="C77" s="286" t="s">
        <v>700</v>
      </c>
      <c r="D77" s="286"/>
      <c r="E77" s="286"/>
      <c r="F77" s="287" t="s">
        <v>701</v>
      </c>
      <c r="G77" s="288"/>
      <c r="H77" s="286"/>
      <c r="I77" s="286"/>
      <c r="J77" s="286" t="s">
        <v>702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58</v>
      </c>
      <c r="D79" s="291"/>
      <c r="E79" s="291"/>
      <c r="F79" s="292" t="s">
        <v>703</v>
      </c>
      <c r="G79" s="293"/>
      <c r="H79" s="269" t="s">
        <v>704</v>
      </c>
      <c r="I79" s="269" t="s">
        <v>705</v>
      </c>
      <c r="J79" s="269">
        <v>20</v>
      </c>
      <c r="K79" s="283"/>
    </row>
    <row r="80" s="1" customFormat="1" ht="15" customHeight="1">
      <c r="B80" s="281"/>
      <c r="C80" s="269" t="s">
        <v>706</v>
      </c>
      <c r="D80" s="269"/>
      <c r="E80" s="269"/>
      <c r="F80" s="292" t="s">
        <v>703</v>
      </c>
      <c r="G80" s="293"/>
      <c r="H80" s="269" t="s">
        <v>707</v>
      </c>
      <c r="I80" s="269" t="s">
        <v>705</v>
      </c>
      <c r="J80" s="269">
        <v>120</v>
      </c>
      <c r="K80" s="283"/>
    </row>
    <row r="81" s="1" customFormat="1" ht="15" customHeight="1">
      <c r="B81" s="294"/>
      <c r="C81" s="269" t="s">
        <v>708</v>
      </c>
      <c r="D81" s="269"/>
      <c r="E81" s="269"/>
      <c r="F81" s="292" t="s">
        <v>709</v>
      </c>
      <c r="G81" s="293"/>
      <c r="H81" s="269" t="s">
        <v>710</v>
      </c>
      <c r="I81" s="269" t="s">
        <v>705</v>
      </c>
      <c r="J81" s="269">
        <v>50</v>
      </c>
      <c r="K81" s="283"/>
    </row>
    <row r="82" s="1" customFormat="1" ht="15" customHeight="1">
      <c r="B82" s="294"/>
      <c r="C82" s="269" t="s">
        <v>711</v>
      </c>
      <c r="D82" s="269"/>
      <c r="E82" s="269"/>
      <c r="F82" s="292" t="s">
        <v>703</v>
      </c>
      <c r="G82" s="293"/>
      <c r="H82" s="269" t="s">
        <v>712</v>
      </c>
      <c r="I82" s="269" t="s">
        <v>713</v>
      </c>
      <c r="J82" s="269"/>
      <c r="K82" s="283"/>
    </row>
    <row r="83" s="1" customFormat="1" ht="15" customHeight="1">
      <c r="B83" s="294"/>
      <c r="C83" s="295" t="s">
        <v>714</v>
      </c>
      <c r="D83" s="295"/>
      <c r="E83" s="295"/>
      <c r="F83" s="296" t="s">
        <v>709</v>
      </c>
      <c r="G83" s="295"/>
      <c r="H83" s="295" t="s">
        <v>715</v>
      </c>
      <c r="I83" s="295" t="s">
        <v>705</v>
      </c>
      <c r="J83" s="295">
        <v>15</v>
      </c>
      <c r="K83" s="283"/>
    </row>
    <row r="84" s="1" customFormat="1" ht="15" customHeight="1">
      <c r="B84" s="294"/>
      <c r="C84" s="295" t="s">
        <v>716</v>
      </c>
      <c r="D84" s="295"/>
      <c r="E84" s="295"/>
      <c r="F84" s="296" t="s">
        <v>709</v>
      </c>
      <c r="G84" s="295"/>
      <c r="H84" s="295" t="s">
        <v>717</v>
      </c>
      <c r="I84" s="295" t="s">
        <v>705</v>
      </c>
      <c r="J84" s="295">
        <v>15</v>
      </c>
      <c r="K84" s="283"/>
    </row>
    <row r="85" s="1" customFormat="1" ht="15" customHeight="1">
      <c r="B85" s="294"/>
      <c r="C85" s="295" t="s">
        <v>718</v>
      </c>
      <c r="D85" s="295"/>
      <c r="E85" s="295"/>
      <c r="F85" s="296" t="s">
        <v>709</v>
      </c>
      <c r="G85" s="295"/>
      <c r="H85" s="295" t="s">
        <v>719</v>
      </c>
      <c r="I85" s="295" t="s">
        <v>705</v>
      </c>
      <c r="J85" s="295">
        <v>20</v>
      </c>
      <c r="K85" s="283"/>
    </row>
    <row r="86" s="1" customFormat="1" ht="15" customHeight="1">
      <c r="B86" s="294"/>
      <c r="C86" s="295" t="s">
        <v>720</v>
      </c>
      <c r="D86" s="295"/>
      <c r="E86" s="295"/>
      <c r="F86" s="296" t="s">
        <v>709</v>
      </c>
      <c r="G86" s="295"/>
      <c r="H86" s="295" t="s">
        <v>721</v>
      </c>
      <c r="I86" s="295" t="s">
        <v>705</v>
      </c>
      <c r="J86" s="295">
        <v>20</v>
      </c>
      <c r="K86" s="283"/>
    </row>
    <row r="87" s="1" customFormat="1" ht="15" customHeight="1">
      <c r="B87" s="294"/>
      <c r="C87" s="269" t="s">
        <v>722</v>
      </c>
      <c r="D87" s="269"/>
      <c r="E87" s="269"/>
      <c r="F87" s="292" t="s">
        <v>709</v>
      </c>
      <c r="G87" s="293"/>
      <c r="H87" s="269" t="s">
        <v>723</v>
      </c>
      <c r="I87" s="269" t="s">
        <v>705</v>
      </c>
      <c r="J87" s="269">
        <v>50</v>
      </c>
      <c r="K87" s="283"/>
    </row>
    <row r="88" s="1" customFormat="1" ht="15" customHeight="1">
      <c r="B88" s="294"/>
      <c r="C88" s="269" t="s">
        <v>724</v>
      </c>
      <c r="D88" s="269"/>
      <c r="E88" s="269"/>
      <c r="F88" s="292" t="s">
        <v>709</v>
      </c>
      <c r="G88" s="293"/>
      <c r="H88" s="269" t="s">
        <v>725</v>
      </c>
      <c r="I88" s="269" t="s">
        <v>705</v>
      </c>
      <c r="J88" s="269">
        <v>20</v>
      </c>
      <c r="K88" s="283"/>
    </row>
    <row r="89" s="1" customFormat="1" ht="15" customHeight="1">
      <c r="B89" s="294"/>
      <c r="C89" s="269" t="s">
        <v>726</v>
      </c>
      <c r="D89" s="269"/>
      <c r="E89" s="269"/>
      <c r="F89" s="292" t="s">
        <v>709</v>
      </c>
      <c r="G89" s="293"/>
      <c r="H89" s="269" t="s">
        <v>727</v>
      </c>
      <c r="I89" s="269" t="s">
        <v>705</v>
      </c>
      <c r="J89" s="269">
        <v>20</v>
      </c>
      <c r="K89" s="283"/>
    </row>
    <row r="90" s="1" customFormat="1" ht="15" customHeight="1">
      <c r="B90" s="294"/>
      <c r="C90" s="269" t="s">
        <v>728</v>
      </c>
      <c r="D90" s="269"/>
      <c r="E90" s="269"/>
      <c r="F90" s="292" t="s">
        <v>709</v>
      </c>
      <c r="G90" s="293"/>
      <c r="H90" s="269" t="s">
        <v>729</v>
      </c>
      <c r="I90" s="269" t="s">
        <v>705</v>
      </c>
      <c r="J90" s="269">
        <v>50</v>
      </c>
      <c r="K90" s="283"/>
    </row>
    <row r="91" s="1" customFormat="1" ht="15" customHeight="1">
      <c r="B91" s="294"/>
      <c r="C91" s="269" t="s">
        <v>730</v>
      </c>
      <c r="D91" s="269"/>
      <c r="E91" s="269"/>
      <c r="F91" s="292" t="s">
        <v>709</v>
      </c>
      <c r="G91" s="293"/>
      <c r="H91" s="269" t="s">
        <v>730</v>
      </c>
      <c r="I91" s="269" t="s">
        <v>705</v>
      </c>
      <c r="J91" s="269">
        <v>50</v>
      </c>
      <c r="K91" s="283"/>
    </row>
    <row r="92" s="1" customFormat="1" ht="15" customHeight="1">
      <c r="B92" s="294"/>
      <c r="C92" s="269" t="s">
        <v>731</v>
      </c>
      <c r="D92" s="269"/>
      <c r="E92" s="269"/>
      <c r="F92" s="292" t="s">
        <v>709</v>
      </c>
      <c r="G92" s="293"/>
      <c r="H92" s="269" t="s">
        <v>732</v>
      </c>
      <c r="I92" s="269" t="s">
        <v>705</v>
      </c>
      <c r="J92" s="269">
        <v>255</v>
      </c>
      <c r="K92" s="283"/>
    </row>
    <row r="93" s="1" customFormat="1" ht="15" customHeight="1">
      <c r="B93" s="294"/>
      <c r="C93" s="269" t="s">
        <v>733</v>
      </c>
      <c r="D93" s="269"/>
      <c r="E93" s="269"/>
      <c r="F93" s="292" t="s">
        <v>703</v>
      </c>
      <c r="G93" s="293"/>
      <c r="H93" s="269" t="s">
        <v>734</v>
      </c>
      <c r="I93" s="269" t="s">
        <v>735</v>
      </c>
      <c r="J93" s="269"/>
      <c r="K93" s="283"/>
    </row>
    <row r="94" s="1" customFormat="1" ht="15" customHeight="1">
      <c r="B94" s="294"/>
      <c r="C94" s="269" t="s">
        <v>736</v>
      </c>
      <c r="D94" s="269"/>
      <c r="E94" s="269"/>
      <c r="F94" s="292" t="s">
        <v>703</v>
      </c>
      <c r="G94" s="293"/>
      <c r="H94" s="269" t="s">
        <v>737</v>
      </c>
      <c r="I94" s="269" t="s">
        <v>738</v>
      </c>
      <c r="J94" s="269"/>
      <c r="K94" s="283"/>
    </row>
    <row r="95" s="1" customFormat="1" ht="15" customHeight="1">
      <c r="B95" s="294"/>
      <c r="C95" s="269" t="s">
        <v>739</v>
      </c>
      <c r="D95" s="269"/>
      <c r="E95" s="269"/>
      <c r="F95" s="292" t="s">
        <v>703</v>
      </c>
      <c r="G95" s="293"/>
      <c r="H95" s="269" t="s">
        <v>739</v>
      </c>
      <c r="I95" s="269" t="s">
        <v>738</v>
      </c>
      <c r="J95" s="269"/>
      <c r="K95" s="283"/>
    </row>
    <row r="96" s="1" customFormat="1" ht="15" customHeight="1">
      <c r="B96" s="294"/>
      <c r="C96" s="269" t="s">
        <v>43</v>
      </c>
      <c r="D96" s="269"/>
      <c r="E96" s="269"/>
      <c r="F96" s="292" t="s">
        <v>703</v>
      </c>
      <c r="G96" s="293"/>
      <c r="H96" s="269" t="s">
        <v>740</v>
      </c>
      <c r="I96" s="269" t="s">
        <v>738</v>
      </c>
      <c r="J96" s="269"/>
      <c r="K96" s="283"/>
    </row>
    <row r="97" s="1" customFormat="1" ht="15" customHeight="1">
      <c r="B97" s="294"/>
      <c r="C97" s="269" t="s">
        <v>53</v>
      </c>
      <c r="D97" s="269"/>
      <c r="E97" s="269"/>
      <c r="F97" s="292" t="s">
        <v>703</v>
      </c>
      <c r="G97" s="293"/>
      <c r="H97" s="269" t="s">
        <v>741</v>
      </c>
      <c r="I97" s="269" t="s">
        <v>738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742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697</v>
      </c>
      <c r="D103" s="284"/>
      <c r="E103" s="284"/>
      <c r="F103" s="284" t="s">
        <v>698</v>
      </c>
      <c r="G103" s="285"/>
      <c r="H103" s="284" t="s">
        <v>59</v>
      </c>
      <c r="I103" s="284" t="s">
        <v>62</v>
      </c>
      <c r="J103" s="284" t="s">
        <v>699</v>
      </c>
      <c r="K103" s="283"/>
    </row>
    <row r="104" s="1" customFormat="1" ht="17.25" customHeight="1">
      <c r="B104" s="281"/>
      <c r="C104" s="286" t="s">
        <v>700</v>
      </c>
      <c r="D104" s="286"/>
      <c r="E104" s="286"/>
      <c r="F104" s="287" t="s">
        <v>701</v>
      </c>
      <c r="G104" s="288"/>
      <c r="H104" s="286"/>
      <c r="I104" s="286"/>
      <c r="J104" s="286" t="s">
        <v>702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58</v>
      </c>
      <c r="D106" s="291"/>
      <c r="E106" s="291"/>
      <c r="F106" s="292" t="s">
        <v>703</v>
      </c>
      <c r="G106" s="269"/>
      <c r="H106" s="269" t="s">
        <v>743</v>
      </c>
      <c r="I106" s="269" t="s">
        <v>705</v>
      </c>
      <c r="J106" s="269">
        <v>20</v>
      </c>
      <c r="K106" s="283"/>
    </row>
    <row r="107" s="1" customFormat="1" ht="15" customHeight="1">
      <c r="B107" s="281"/>
      <c r="C107" s="269" t="s">
        <v>706</v>
      </c>
      <c r="D107" s="269"/>
      <c r="E107" s="269"/>
      <c r="F107" s="292" t="s">
        <v>703</v>
      </c>
      <c r="G107" s="269"/>
      <c r="H107" s="269" t="s">
        <v>743</v>
      </c>
      <c r="I107" s="269" t="s">
        <v>705</v>
      </c>
      <c r="J107" s="269">
        <v>120</v>
      </c>
      <c r="K107" s="283"/>
    </row>
    <row r="108" s="1" customFormat="1" ht="15" customHeight="1">
      <c r="B108" s="294"/>
      <c r="C108" s="269" t="s">
        <v>708</v>
      </c>
      <c r="D108" s="269"/>
      <c r="E108" s="269"/>
      <c r="F108" s="292" t="s">
        <v>709</v>
      </c>
      <c r="G108" s="269"/>
      <c r="H108" s="269" t="s">
        <v>743</v>
      </c>
      <c r="I108" s="269" t="s">
        <v>705</v>
      </c>
      <c r="J108" s="269">
        <v>50</v>
      </c>
      <c r="K108" s="283"/>
    </row>
    <row r="109" s="1" customFormat="1" ht="15" customHeight="1">
      <c r="B109" s="294"/>
      <c r="C109" s="269" t="s">
        <v>711</v>
      </c>
      <c r="D109" s="269"/>
      <c r="E109" s="269"/>
      <c r="F109" s="292" t="s">
        <v>703</v>
      </c>
      <c r="G109" s="269"/>
      <c r="H109" s="269" t="s">
        <v>743</v>
      </c>
      <c r="I109" s="269" t="s">
        <v>713</v>
      </c>
      <c r="J109" s="269"/>
      <c r="K109" s="283"/>
    </row>
    <row r="110" s="1" customFormat="1" ht="15" customHeight="1">
      <c r="B110" s="294"/>
      <c r="C110" s="269" t="s">
        <v>722</v>
      </c>
      <c r="D110" s="269"/>
      <c r="E110" s="269"/>
      <c r="F110" s="292" t="s">
        <v>709</v>
      </c>
      <c r="G110" s="269"/>
      <c r="H110" s="269" t="s">
        <v>743</v>
      </c>
      <c r="I110" s="269" t="s">
        <v>705</v>
      </c>
      <c r="J110" s="269">
        <v>50</v>
      </c>
      <c r="K110" s="283"/>
    </row>
    <row r="111" s="1" customFormat="1" ht="15" customHeight="1">
      <c r="B111" s="294"/>
      <c r="C111" s="269" t="s">
        <v>730</v>
      </c>
      <c r="D111" s="269"/>
      <c r="E111" s="269"/>
      <c r="F111" s="292" t="s">
        <v>709</v>
      </c>
      <c r="G111" s="269"/>
      <c r="H111" s="269" t="s">
        <v>743</v>
      </c>
      <c r="I111" s="269" t="s">
        <v>705</v>
      </c>
      <c r="J111" s="269">
        <v>50</v>
      </c>
      <c r="K111" s="283"/>
    </row>
    <row r="112" s="1" customFormat="1" ht="15" customHeight="1">
      <c r="B112" s="294"/>
      <c r="C112" s="269" t="s">
        <v>728</v>
      </c>
      <c r="D112" s="269"/>
      <c r="E112" s="269"/>
      <c r="F112" s="292" t="s">
        <v>709</v>
      </c>
      <c r="G112" s="269"/>
      <c r="H112" s="269" t="s">
        <v>743</v>
      </c>
      <c r="I112" s="269" t="s">
        <v>705</v>
      </c>
      <c r="J112" s="269">
        <v>50</v>
      </c>
      <c r="K112" s="283"/>
    </row>
    <row r="113" s="1" customFormat="1" ht="15" customHeight="1">
      <c r="B113" s="294"/>
      <c r="C113" s="269" t="s">
        <v>58</v>
      </c>
      <c r="D113" s="269"/>
      <c r="E113" s="269"/>
      <c r="F113" s="292" t="s">
        <v>703</v>
      </c>
      <c r="G113" s="269"/>
      <c r="H113" s="269" t="s">
        <v>744</v>
      </c>
      <c r="I113" s="269" t="s">
        <v>705</v>
      </c>
      <c r="J113" s="269">
        <v>20</v>
      </c>
      <c r="K113" s="283"/>
    </row>
    <row r="114" s="1" customFormat="1" ht="15" customHeight="1">
      <c r="B114" s="294"/>
      <c r="C114" s="269" t="s">
        <v>745</v>
      </c>
      <c r="D114" s="269"/>
      <c r="E114" s="269"/>
      <c r="F114" s="292" t="s">
        <v>703</v>
      </c>
      <c r="G114" s="269"/>
      <c r="H114" s="269" t="s">
        <v>746</v>
      </c>
      <c r="I114" s="269" t="s">
        <v>705</v>
      </c>
      <c r="J114" s="269">
        <v>120</v>
      </c>
      <c r="K114" s="283"/>
    </row>
    <row r="115" s="1" customFormat="1" ht="15" customHeight="1">
      <c r="B115" s="294"/>
      <c r="C115" s="269" t="s">
        <v>43</v>
      </c>
      <c r="D115" s="269"/>
      <c r="E115" s="269"/>
      <c r="F115" s="292" t="s">
        <v>703</v>
      </c>
      <c r="G115" s="269"/>
      <c r="H115" s="269" t="s">
        <v>747</v>
      </c>
      <c r="I115" s="269" t="s">
        <v>738</v>
      </c>
      <c r="J115" s="269"/>
      <c r="K115" s="283"/>
    </row>
    <row r="116" s="1" customFormat="1" ht="15" customHeight="1">
      <c r="B116" s="294"/>
      <c r="C116" s="269" t="s">
        <v>53</v>
      </c>
      <c r="D116" s="269"/>
      <c r="E116" s="269"/>
      <c r="F116" s="292" t="s">
        <v>703</v>
      </c>
      <c r="G116" s="269"/>
      <c r="H116" s="269" t="s">
        <v>748</v>
      </c>
      <c r="I116" s="269" t="s">
        <v>738</v>
      </c>
      <c r="J116" s="269"/>
      <c r="K116" s="283"/>
    </row>
    <row r="117" s="1" customFormat="1" ht="15" customHeight="1">
      <c r="B117" s="294"/>
      <c r="C117" s="269" t="s">
        <v>62</v>
      </c>
      <c r="D117" s="269"/>
      <c r="E117" s="269"/>
      <c r="F117" s="292" t="s">
        <v>703</v>
      </c>
      <c r="G117" s="269"/>
      <c r="H117" s="269" t="s">
        <v>749</v>
      </c>
      <c r="I117" s="269" t="s">
        <v>750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751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697</v>
      </c>
      <c r="D123" s="284"/>
      <c r="E123" s="284"/>
      <c r="F123" s="284" t="s">
        <v>698</v>
      </c>
      <c r="G123" s="285"/>
      <c r="H123" s="284" t="s">
        <v>59</v>
      </c>
      <c r="I123" s="284" t="s">
        <v>62</v>
      </c>
      <c r="J123" s="284" t="s">
        <v>699</v>
      </c>
      <c r="K123" s="313"/>
    </row>
    <row r="124" s="1" customFormat="1" ht="17.25" customHeight="1">
      <c r="B124" s="312"/>
      <c r="C124" s="286" t="s">
        <v>700</v>
      </c>
      <c r="D124" s="286"/>
      <c r="E124" s="286"/>
      <c r="F124" s="287" t="s">
        <v>701</v>
      </c>
      <c r="G124" s="288"/>
      <c r="H124" s="286"/>
      <c r="I124" s="286"/>
      <c r="J124" s="286" t="s">
        <v>702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706</v>
      </c>
      <c r="D126" s="291"/>
      <c r="E126" s="291"/>
      <c r="F126" s="292" t="s">
        <v>703</v>
      </c>
      <c r="G126" s="269"/>
      <c r="H126" s="269" t="s">
        <v>743</v>
      </c>
      <c r="I126" s="269" t="s">
        <v>705</v>
      </c>
      <c r="J126" s="269">
        <v>120</v>
      </c>
      <c r="K126" s="317"/>
    </row>
    <row r="127" s="1" customFormat="1" ht="15" customHeight="1">
      <c r="B127" s="314"/>
      <c r="C127" s="269" t="s">
        <v>752</v>
      </c>
      <c r="D127" s="269"/>
      <c r="E127" s="269"/>
      <c r="F127" s="292" t="s">
        <v>703</v>
      </c>
      <c r="G127" s="269"/>
      <c r="H127" s="269" t="s">
        <v>753</v>
      </c>
      <c r="I127" s="269" t="s">
        <v>705</v>
      </c>
      <c r="J127" s="269" t="s">
        <v>754</v>
      </c>
      <c r="K127" s="317"/>
    </row>
    <row r="128" s="1" customFormat="1" ht="15" customHeight="1">
      <c r="B128" s="314"/>
      <c r="C128" s="269" t="s">
        <v>651</v>
      </c>
      <c r="D128" s="269"/>
      <c r="E128" s="269"/>
      <c r="F128" s="292" t="s">
        <v>703</v>
      </c>
      <c r="G128" s="269"/>
      <c r="H128" s="269" t="s">
        <v>755</v>
      </c>
      <c r="I128" s="269" t="s">
        <v>705</v>
      </c>
      <c r="J128" s="269" t="s">
        <v>754</v>
      </c>
      <c r="K128" s="317"/>
    </row>
    <row r="129" s="1" customFormat="1" ht="15" customHeight="1">
      <c r="B129" s="314"/>
      <c r="C129" s="269" t="s">
        <v>714</v>
      </c>
      <c r="D129" s="269"/>
      <c r="E129" s="269"/>
      <c r="F129" s="292" t="s">
        <v>709</v>
      </c>
      <c r="G129" s="269"/>
      <c r="H129" s="269" t="s">
        <v>715</v>
      </c>
      <c r="I129" s="269" t="s">
        <v>705</v>
      </c>
      <c r="J129" s="269">
        <v>15</v>
      </c>
      <c r="K129" s="317"/>
    </row>
    <row r="130" s="1" customFormat="1" ht="15" customHeight="1">
      <c r="B130" s="314"/>
      <c r="C130" s="295" t="s">
        <v>716</v>
      </c>
      <c r="D130" s="295"/>
      <c r="E130" s="295"/>
      <c r="F130" s="296" t="s">
        <v>709</v>
      </c>
      <c r="G130" s="295"/>
      <c r="H130" s="295" t="s">
        <v>717</v>
      </c>
      <c r="I130" s="295" t="s">
        <v>705</v>
      </c>
      <c r="J130" s="295">
        <v>15</v>
      </c>
      <c r="K130" s="317"/>
    </row>
    <row r="131" s="1" customFormat="1" ht="15" customHeight="1">
      <c r="B131" s="314"/>
      <c r="C131" s="295" t="s">
        <v>718</v>
      </c>
      <c r="D131" s="295"/>
      <c r="E131" s="295"/>
      <c r="F131" s="296" t="s">
        <v>709</v>
      </c>
      <c r="G131" s="295"/>
      <c r="H131" s="295" t="s">
        <v>719</v>
      </c>
      <c r="I131" s="295" t="s">
        <v>705</v>
      </c>
      <c r="J131" s="295">
        <v>20</v>
      </c>
      <c r="K131" s="317"/>
    </row>
    <row r="132" s="1" customFormat="1" ht="15" customHeight="1">
      <c r="B132" s="314"/>
      <c r="C132" s="295" t="s">
        <v>720</v>
      </c>
      <c r="D132" s="295"/>
      <c r="E132" s="295"/>
      <c r="F132" s="296" t="s">
        <v>709</v>
      </c>
      <c r="G132" s="295"/>
      <c r="H132" s="295" t="s">
        <v>721</v>
      </c>
      <c r="I132" s="295" t="s">
        <v>705</v>
      </c>
      <c r="J132" s="295">
        <v>20</v>
      </c>
      <c r="K132" s="317"/>
    </row>
    <row r="133" s="1" customFormat="1" ht="15" customHeight="1">
      <c r="B133" s="314"/>
      <c r="C133" s="269" t="s">
        <v>708</v>
      </c>
      <c r="D133" s="269"/>
      <c r="E133" s="269"/>
      <c r="F133" s="292" t="s">
        <v>709</v>
      </c>
      <c r="G133" s="269"/>
      <c r="H133" s="269" t="s">
        <v>743</v>
      </c>
      <c r="I133" s="269" t="s">
        <v>705</v>
      </c>
      <c r="J133" s="269">
        <v>50</v>
      </c>
      <c r="K133" s="317"/>
    </row>
    <row r="134" s="1" customFormat="1" ht="15" customHeight="1">
      <c r="B134" s="314"/>
      <c r="C134" s="269" t="s">
        <v>722</v>
      </c>
      <c r="D134" s="269"/>
      <c r="E134" s="269"/>
      <c r="F134" s="292" t="s">
        <v>709</v>
      </c>
      <c r="G134" s="269"/>
      <c r="H134" s="269" t="s">
        <v>743</v>
      </c>
      <c r="I134" s="269" t="s">
        <v>705</v>
      </c>
      <c r="J134" s="269">
        <v>50</v>
      </c>
      <c r="K134" s="317"/>
    </row>
    <row r="135" s="1" customFormat="1" ht="15" customHeight="1">
      <c r="B135" s="314"/>
      <c r="C135" s="269" t="s">
        <v>728</v>
      </c>
      <c r="D135" s="269"/>
      <c r="E135" s="269"/>
      <c r="F135" s="292" t="s">
        <v>709</v>
      </c>
      <c r="G135" s="269"/>
      <c r="H135" s="269" t="s">
        <v>743</v>
      </c>
      <c r="I135" s="269" t="s">
        <v>705</v>
      </c>
      <c r="J135" s="269">
        <v>50</v>
      </c>
      <c r="K135" s="317"/>
    </row>
    <row r="136" s="1" customFormat="1" ht="15" customHeight="1">
      <c r="B136" s="314"/>
      <c r="C136" s="269" t="s">
        <v>730</v>
      </c>
      <c r="D136" s="269"/>
      <c r="E136" s="269"/>
      <c r="F136" s="292" t="s">
        <v>709</v>
      </c>
      <c r="G136" s="269"/>
      <c r="H136" s="269" t="s">
        <v>743</v>
      </c>
      <c r="I136" s="269" t="s">
        <v>705</v>
      </c>
      <c r="J136" s="269">
        <v>50</v>
      </c>
      <c r="K136" s="317"/>
    </row>
    <row r="137" s="1" customFormat="1" ht="15" customHeight="1">
      <c r="B137" s="314"/>
      <c r="C137" s="269" t="s">
        <v>731</v>
      </c>
      <c r="D137" s="269"/>
      <c r="E137" s="269"/>
      <c r="F137" s="292" t="s">
        <v>709</v>
      </c>
      <c r="G137" s="269"/>
      <c r="H137" s="269" t="s">
        <v>756</v>
      </c>
      <c r="I137" s="269" t="s">
        <v>705</v>
      </c>
      <c r="J137" s="269">
        <v>255</v>
      </c>
      <c r="K137" s="317"/>
    </row>
    <row r="138" s="1" customFormat="1" ht="15" customHeight="1">
      <c r="B138" s="314"/>
      <c r="C138" s="269" t="s">
        <v>733</v>
      </c>
      <c r="D138" s="269"/>
      <c r="E138" s="269"/>
      <c r="F138" s="292" t="s">
        <v>703</v>
      </c>
      <c r="G138" s="269"/>
      <c r="H138" s="269" t="s">
        <v>757</v>
      </c>
      <c r="I138" s="269" t="s">
        <v>735</v>
      </c>
      <c r="J138" s="269"/>
      <c r="K138" s="317"/>
    </row>
    <row r="139" s="1" customFormat="1" ht="15" customHeight="1">
      <c r="B139" s="314"/>
      <c r="C139" s="269" t="s">
        <v>736</v>
      </c>
      <c r="D139" s="269"/>
      <c r="E139" s="269"/>
      <c r="F139" s="292" t="s">
        <v>703</v>
      </c>
      <c r="G139" s="269"/>
      <c r="H139" s="269" t="s">
        <v>758</v>
      </c>
      <c r="I139" s="269" t="s">
        <v>738</v>
      </c>
      <c r="J139" s="269"/>
      <c r="K139" s="317"/>
    </row>
    <row r="140" s="1" customFormat="1" ht="15" customHeight="1">
      <c r="B140" s="314"/>
      <c r="C140" s="269" t="s">
        <v>739</v>
      </c>
      <c r="D140" s="269"/>
      <c r="E140" s="269"/>
      <c r="F140" s="292" t="s">
        <v>703</v>
      </c>
      <c r="G140" s="269"/>
      <c r="H140" s="269" t="s">
        <v>739</v>
      </c>
      <c r="I140" s="269" t="s">
        <v>738</v>
      </c>
      <c r="J140" s="269"/>
      <c r="K140" s="317"/>
    </row>
    <row r="141" s="1" customFormat="1" ht="15" customHeight="1">
      <c r="B141" s="314"/>
      <c r="C141" s="269" t="s">
        <v>43</v>
      </c>
      <c r="D141" s="269"/>
      <c r="E141" s="269"/>
      <c r="F141" s="292" t="s">
        <v>703</v>
      </c>
      <c r="G141" s="269"/>
      <c r="H141" s="269" t="s">
        <v>759</v>
      </c>
      <c r="I141" s="269" t="s">
        <v>738</v>
      </c>
      <c r="J141" s="269"/>
      <c r="K141" s="317"/>
    </row>
    <row r="142" s="1" customFormat="1" ht="15" customHeight="1">
      <c r="B142" s="314"/>
      <c r="C142" s="269" t="s">
        <v>760</v>
      </c>
      <c r="D142" s="269"/>
      <c r="E142" s="269"/>
      <c r="F142" s="292" t="s">
        <v>703</v>
      </c>
      <c r="G142" s="269"/>
      <c r="H142" s="269" t="s">
        <v>761</v>
      </c>
      <c r="I142" s="269" t="s">
        <v>738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762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697</v>
      </c>
      <c r="D148" s="284"/>
      <c r="E148" s="284"/>
      <c r="F148" s="284" t="s">
        <v>698</v>
      </c>
      <c r="G148" s="285"/>
      <c r="H148" s="284" t="s">
        <v>59</v>
      </c>
      <c r="I148" s="284" t="s">
        <v>62</v>
      </c>
      <c r="J148" s="284" t="s">
        <v>699</v>
      </c>
      <c r="K148" s="283"/>
    </row>
    <row r="149" s="1" customFormat="1" ht="17.25" customHeight="1">
      <c r="B149" s="281"/>
      <c r="C149" s="286" t="s">
        <v>700</v>
      </c>
      <c r="D149" s="286"/>
      <c r="E149" s="286"/>
      <c r="F149" s="287" t="s">
        <v>701</v>
      </c>
      <c r="G149" s="288"/>
      <c r="H149" s="286"/>
      <c r="I149" s="286"/>
      <c r="J149" s="286" t="s">
        <v>702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706</v>
      </c>
      <c r="D151" s="269"/>
      <c r="E151" s="269"/>
      <c r="F151" s="322" t="s">
        <v>703</v>
      </c>
      <c r="G151" s="269"/>
      <c r="H151" s="321" t="s">
        <v>743</v>
      </c>
      <c r="I151" s="321" t="s">
        <v>705</v>
      </c>
      <c r="J151" s="321">
        <v>120</v>
      </c>
      <c r="K151" s="317"/>
    </row>
    <row r="152" s="1" customFormat="1" ht="15" customHeight="1">
      <c r="B152" s="294"/>
      <c r="C152" s="321" t="s">
        <v>752</v>
      </c>
      <c r="D152" s="269"/>
      <c r="E152" s="269"/>
      <c r="F152" s="322" t="s">
        <v>703</v>
      </c>
      <c r="G152" s="269"/>
      <c r="H152" s="321" t="s">
        <v>763</v>
      </c>
      <c r="I152" s="321" t="s">
        <v>705</v>
      </c>
      <c r="J152" s="321" t="s">
        <v>754</v>
      </c>
      <c r="K152" s="317"/>
    </row>
    <row r="153" s="1" customFormat="1" ht="15" customHeight="1">
      <c r="B153" s="294"/>
      <c r="C153" s="321" t="s">
        <v>651</v>
      </c>
      <c r="D153" s="269"/>
      <c r="E153" s="269"/>
      <c r="F153" s="322" t="s">
        <v>703</v>
      </c>
      <c r="G153" s="269"/>
      <c r="H153" s="321" t="s">
        <v>764</v>
      </c>
      <c r="I153" s="321" t="s">
        <v>705</v>
      </c>
      <c r="J153" s="321" t="s">
        <v>754</v>
      </c>
      <c r="K153" s="317"/>
    </row>
    <row r="154" s="1" customFormat="1" ht="15" customHeight="1">
      <c r="B154" s="294"/>
      <c r="C154" s="321" t="s">
        <v>708</v>
      </c>
      <c r="D154" s="269"/>
      <c r="E154" s="269"/>
      <c r="F154" s="322" t="s">
        <v>709</v>
      </c>
      <c r="G154" s="269"/>
      <c r="H154" s="321" t="s">
        <v>743</v>
      </c>
      <c r="I154" s="321" t="s">
        <v>705</v>
      </c>
      <c r="J154" s="321">
        <v>50</v>
      </c>
      <c r="K154" s="317"/>
    </row>
    <row r="155" s="1" customFormat="1" ht="15" customHeight="1">
      <c r="B155" s="294"/>
      <c r="C155" s="321" t="s">
        <v>711</v>
      </c>
      <c r="D155" s="269"/>
      <c r="E155" s="269"/>
      <c r="F155" s="322" t="s">
        <v>703</v>
      </c>
      <c r="G155" s="269"/>
      <c r="H155" s="321" t="s">
        <v>743</v>
      </c>
      <c r="I155" s="321" t="s">
        <v>713</v>
      </c>
      <c r="J155" s="321"/>
      <c r="K155" s="317"/>
    </row>
    <row r="156" s="1" customFormat="1" ht="15" customHeight="1">
      <c r="B156" s="294"/>
      <c r="C156" s="321" t="s">
        <v>722</v>
      </c>
      <c r="D156" s="269"/>
      <c r="E156" s="269"/>
      <c r="F156" s="322" t="s">
        <v>709</v>
      </c>
      <c r="G156" s="269"/>
      <c r="H156" s="321" t="s">
        <v>743</v>
      </c>
      <c r="I156" s="321" t="s">
        <v>705</v>
      </c>
      <c r="J156" s="321">
        <v>50</v>
      </c>
      <c r="K156" s="317"/>
    </row>
    <row r="157" s="1" customFormat="1" ht="15" customHeight="1">
      <c r="B157" s="294"/>
      <c r="C157" s="321" t="s">
        <v>730</v>
      </c>
      <c r="D157" s="269"/>
      <c r="E157" s="269"/>
      <c r="F157" s="322" t="s">
        <v>709</v>
      </c>
      <c r="G157" s="269"/>
      <c r="H157" s="321" t="s">
        <v>743</v>
      </c>
      <c r="I157" s="321" t="s">
        <v>705</v>
      </c>
      <c r="J157" s="321">
        <v>50</v>
      </c>
      <c r="K157" s="317"/>
    </row>
    <row r="158" s="1" customFormat="1" ht="15" customHeight="1">
      <c r="B158" s="294"/>
      <c r="C158" s="321" t="s">
        <v>728</v>
      </c>
      <c r="D158" s="269"/>
      <c r="E158" s="269"/>
      <c r="F158" s="322" t="s">
        <v>709</v>
      </c>
      <c r="G158" s="269"/>
      <c r="H158" s="321" t="s">
        <v>743</v>
      </c>
      <c r="I158" s="321" t="s">
        <v>705</v>
      </c>
      <c r="J158" s="321">
        <v>50</v>
      </c>
      <c r="K158" s="317"/>
    </row>
    <row r="159" s="1" customFormat="1" ht="15" customHeight="1">
      <c r="B159" s="294"/>
      <c r="C159" s="321" t="s">
        <v>100</v>
      </c>
      <c r="D159" s="269"/>
      <c r="E159" s="269"/>
      <c r="F159" s="322" t="s">
        <v>703</v>
      </c>
      <c r="G159" s="269"/>
      <c r="H159" s="321" t="s">
        <v>765</v>
      </c>
      <c r="I159" s="321" t="s">
        <v>705</v>
      </c>
      <c r="J159" s="321" t="s">
        <v>766</v>
      </c>
      <c r="K159" s="317"/>
    </row>
    <row r="160" s="1" customFormat="1" ht="15" customHeight="1">
      <c r="B160" s="294"/>
      <c r="C160" s="321" t="s">
        <v>767</v>
      </c>
      <c r="D160" s="269"/>
      <c r="E160" s="269"/>
      <c r="F160" s="322" t="s">
        <v>703</v>
      </c>
      <c r="G160" s="269"/>
      <c r="H160" s="321" t="s">
        <v>768</v>
      </c>
      <c r="I160" s="321" t="s">
        <v>738</v>
      </c>
      <c r="J160" s="321"/>
      <c r="K160" s="317"/>
    </row>
    <row r="161" s="1" customFormat="1" ht="15" customHeight="1">
      <c r="B161" s="323"/>
      <c r="C161" s="324"/>
      <c r="D161" s="324"/>
      <c r="E161" s="324"/>
      <c r="F161" s="324"/>
      <c r="G161" s="324"/>
      <c r="H161" s="324"/>
      <c r="I161" s="324"/>
      <c r="J161" s="324"/>
      <c r="K161" s="325"/>
    </row>
    <row r="162" s="1" customFormat="1" ht="18.75" customHeight="1">
      <c r="B162" s="305"/>
      <c r="C162" s="315"/>
      <c r="D162" s="315"/>
      <c r="E162" s="315"/>
      <c r="F162" s="326"/>
      <c r="G162" s="315"/>
      <c r="H162" s="315"/>
      <c r="I162" s="315"/>
      <c r="J162" s="315"/>
      <c r="K162" s="305"/>
    </row>
    <row r="163" s="1" customFormat="1" ht="18.75" customHeight="1">
      <c r="B163" s="305"/>
      <c r="C163" s="315"/>
      <c r="D163" s="315"/>
      <c r="E163" s="315"/>
      <c r="F163" s="326"/>
      <c r="G163" s="315"/>
      <c r="H163" s="315"/>
      <c r="I163" s="315"/>
      <c r="J163" s="315"/>
      <c r="K163" s="305"/>
    </row>
    <row r="164" s="1" customFormat="1" ht="18.75" customHeight="1">
      <c r="B164" s="305"/>
      <c r="C164" s="315"/>
      <c r="D164" s="315"/>
      <c r="E164" s="315"/>
      <c r="F164" s="326"/>
      <c r="G164" s="315"/>
      <c r="H164" s="315"/>
      <c r="I164" s="315"/>
      <c r="J164" s="315"/>
      <c r="K164" s="305"/>
    </row>
    <row r="165" s="1" customFormat="1" ht="18.75" customHeight="1">
      <c r="B165" s="305"/>
      <c r="C165" s="315"/>
      <c r="D165" s="315"/>
      <c r="E165" s="315"/>
      <c r="F165" s="326"/>
      <c r="G165" s="315"/>
      <c r="H165" s="315"/>
      <c r="I165" s="315"/>
      <c r="J165" s="315"/>
      <c r="K165" s="305"/>
    </row>
    <row r="166" s="1" customFormat="1" ht="18.75" customHeight="1">
      <c r="B166" s="305"/>
      <c r="C166" s="315"/>
      <c r="D166" s="315"/>
      <c r="E166" s="315"/>
      <c r="F166" s="326"/>
      <c r="G166" s="315"/>
      <c r="H166" s="315"/>
      <c r="I166" s="315"/>
      <c r="J166" s="315"/>
      <c r="K166" s="305"/>
    </row>
    <row r="167" s="1" customFormat="1" ht="18.75" customHeight="1">
      <c r="B167" s="305"/>
      <c r="C167" s="315"/>
      <c r="D167" s="315"/>
      <c r="E167" s="315"/>
      <c r="F167" s="326"/>
      <c r="G167" s="315"/>
      <c r="H167" s="315"/>
      <c r="I167" s="315"/>
      <c r="J167" s="315"/>
      <c r="K167" s="305"/>
    </row>
    <row r="168" s="1" customFormat="1" ht="18.75" customHeight="1">
      <c r="B168" s="305"/>
      <c r="C168" s="315"/>
      <c r="D168" s="315"/>
      <c r="E168" s="315"/>
      <c r="F168" s="326"/>
      <c r="G168" s="315"/>
      <c r="H168" s="315"/>
      <c r="I168" s="315"/>
      <c r="J168" s="315"/>
      <c r="K168" s="305"/>
    </row>
    <row r="169" s="1" customFormat="1" ht="18.75" customHeight="1">
      <c r="B169" s="277"/>
      <c r="C169" s="277"/>
      <c r="D169" s="277"/>
      <c r="E169" s="277"/>
      <c r="F169" s="277"/>
      <c r="G169" s="277"/>
      <c r="H169" s="277"/>
      <c r="I169" s="277"/>
      <c r="J169" s="277"/>
      <c r="K169" s="277"/>
    </row>
    <row r="170" s="1" customFormat="1" ht="7.5" customHeight="1">
      <c r="B170" s="256"/>
      <c r="C170" s="257"/>
      <c r="D170" s="257"/>
      <c r="E170" s="257"/>
      <c r="F170" s="257"/>
      <c r="G170" s="257"/>
      <c r="H170" s="257"/>
      <c r="I170" s="257"/>
      <c r="J170" s="257"/>
      <c r="K170" s="258"/>
    </row>
    <row r="171" s="1" customFormat="1" ht="45" customHeight="1">
      <c r="B171" s="259"/>
      <c r="C171" s="260" t="s">
        <v>769</v>
      </c>
      <c r="D171" s="260"/>
      <c r="E171" s="260"/>
      <c r="F171" s="260"/>
      <c r="G171" s="260"/>
      <c r="H171" s="260"/>
      <c r="I171" s="260"/>
      <c r="J171" s="260"/>
      <c r="K171" s="261"/>
    </row>
    <row r="172" s="1" customFormat="1" ht="17.25" customHeight="1">
      <c r="B172" s="259"/>
      <c r="C172" s="284" t="s">
        <v>697</v>
      </c>
      <c r="D172" s="284"/>
      <c r="E172" s="284"/>
      <c r="F172" s="284" t="s">
        <v>698</v>
      </c>
      <c r="G172" s="327"/>
      <c r="H172" s="328" t="s">
        <v>59</v>
      </c>
      <c r="I172" s="328" t="s">
        <v>62</v>
      </c>
      <c r="J172" s="284" t="s">
        <v>699</v>
      </c>
      <c r="K172" s="261"/>
    </row>
    <row r="173" s="1" customFormat="1" ht="17.25" customHeight="1">
      <c r="B173" s="262"/>
      <c r="C173" s="286" t="s">
        <v>700</v>
      </c>
      <c r="D173" s="286"/>
      <c r="E173" s="286"/>
      <c r="F173" s="287" t="s">
        <v>701</v>
      </c>
      <c r="G173" s="329"/>
      <c r="H173" s="330"/>
      <c r="I173" s="330"/>
      <c r="J173" s="286" t="s">
        <v>702</v>
      </c>
      <c r="K173" s="264"/>
    </row>
    <row r="174" s="1" customFormat="1" ht="5.25" customHeight="1">
      <c r="B174" s="294"/>
      <c r="C174" s="289"/>
      <c r="D174" s="289"/>
      <c r="E174" s="289"/>
      <c r="F174" s="289"/>
      <c r="G174" s="290"/>
      <c r="H174" s="289"/>
      <c r="I174" s="289"/>
      <c r="J174" s="289"/>
      <c r="K174" s="317"/>
    </row>
    <row r="175" s="1" customFormat="1" ht="15" customHeight="1">
      <c r="B175" s="294"/>
      <c r="C175" s="269" t="s">
        <v>706</v>
      </c>
      <c r="D175" s="269"/>
      <c r="E175" s="269"/>
      <c r="F175" s="292" t="s">
        <v>703</v>
      </c>
      <c r="G175" s="269"/>
      <c r="H175" s="269" t="s">
        <v>743</v>
      </c>
      <c r="I175" s="269" t="s">
        <v>705</v>
      </c>
      <c r="J175" s="269">
        <v>120</v>
      </c>
      <c r="K175" s="317"/>
    </row>
    <row r="176" s="1" customFormat="1" ht="15" customHeight="1">
      <c r="B176" s="294"/>
      <c r="C176" s="269" t="s">
        <v>752</v>
      </c>
      <c r="D176" s="269"/>
      <c r="E176" s="269"/>
      <c r="F176" s="292" t="s">
        <v>703</v>
      </c>
      <c r="G176" s="269"/>
      <c r="H176" s="269" t="s">
        <v>753</v>
      </c>
      <c r="I176" s="269" t="s">
        <v>705</v>
      </c>
      <c r="J176" s="269" t="s">
        <v>754</v>
      </c>
      <c r="K176" s="317"/>
    </row>
    <row r="177" s="1" customFormat="1" ht="15" customHeight="1">
      <c r="B177" s="294"/>
      <c r="C177" s="269" t="s">
        <v>651</v>
      </c>
      <c r="D177" s="269"/>
      <c r="E177" s="269"/>
      <c r="F177" s="292" t="s">
        <v>703</v>
      </c>
      <c r="G177" s="269"/>
      <c r="H177" s="269" t="s">
        <v>770</v>
      </c>
      <c r="I177" s="269" t="s">
        <v>705</v>
      </c>
      <c r="J177" s="269" t="s">
        <v>754</v>
      </c>
      <c r="K177" s="317"/>
    </row>
    <row r="178" s="1" customFormat="1" ht="15" customHeight="1">
      <c r="B178" s="294"/>
      <c r="C178" s="269" t="s">
        <v>708</v>
      </c>
      <c r="D178" s="269"/>
      <c r="E178" s="269"/>
      <c r="F178" s="292" t="s">
        <v>709</v>
      </c>
      <c r="G178" s="269"/>
      <c r="H178" s="269" t="s">
        <v>770</v>
      </c>
      <c r="I178" s="269" t="s">
        <v>705</v>
      </c>
      <c r="J178" s="269">
        <v>50</v>
      </c>
      <c r="K178" s="317"/>
    </row>
    <row r="179" s="1" customFormat="1" ht="15" customHeight="1">
      <c r="B179" s="294"/>
      <c r="C179" s="269" t="s">
        <v>711</v>
      </c>
      <c r="D179" s="269"/>
      <c r="E179" s="269"/>
      <c r="F179" s="292" t="s">
        <v>703</v>
      </c>
      <c r="G179" s="269"/>
      <c r="H179" s="269" t="s">
        <v>770</v>
      </c>
      <c r="I179" s="269" t="s">
        <v>713</v>
      </c>
      <c r="J179" s="269"/>
      <c r="K179" s="317"/>
    </row>
    <row r="180" s="1" customFormat="1" ht="15" customHeight="1">
      <c r="B180" s="294"/>
      <c r="C180" s="269" t="s">
        <v>722</v>
      </c>
      <c r="D180" s="269"/>
      <c r="E180" s="269"/>
      <c r="F180" s="292" t="s">
        <v>709</v>
      </c>
      <c r="G180" s="269"/>
      <c r="H180" s="269" t="s">
        <v>770</v>
      </c>
      <c r="I180" s="269" t="s">
        <v>705</v>
      </c>
      <c r="J180" s="269">
        <v>50</v>
      </c>
      <c r="K180" s="317"/>
    </row>
    <row r="181" s="1" customFormat="1" ht="15" customHeight="1">
      <c r="B181" s="294"/>
      <c r="C181" s="269" t="s">
        <v>730</v>
      </c>
      <c r="D181" s="269"/>
      <c r="E181" s="269"/>
      <c r="F181" s="292" t="s">
        <v>709</v>
      </c>
      <c r="G181" s="269"/>
      <c r="H181" s="269" t="s">
        <v>770</v>
      </c>
      <c r="I181" s="269" t="s">
        <v>705</v>
      </c>
      <c r="J181" s="269">
        <v>50</v>
      </c>
      <c r="K181" s="317"/>
    </row>
    <row r="182" s="1" customFormat="1" ht="15" customHeight="1">
      <c r="B182" s="294"/>
      <c r="C182" s="269" t="s">
        <v>728</v>
      </c>
      <c r="D182" s="269"/>
      <c r="E182" s="269"/>
      <c r="F182" s="292" t="s">
        <v>709</v>
      </c>
      <c r="G182" s="269"/>
      <c r="H182" s="269" t="s">
        <v>770</v>
      </c>
      <c r="I182" s="269" t="s">
        <v>705</v>
      </c>
      <c r="J182" s="269">
        <v>50</v>
      </c>
      <c r="K182" s="317"/>
    </row>
    <row r="183" s="1" customFormat="1" ht="15" customHeight="1">
      <c r="B183" s="294"/>
      <c r="C183" s="269" t="s">
        <v>106</v>
      </c>
      <c r="D183" s="269"/>
      <c r="E183" s="269"/>
      <c r="F183" s="292" t="s">
        <v>703</v>
      </c>
      <c r="G183" s="269"/>
      <c r="H183" s="269" t="s">
        <v>771</v>
      </c>
      <c r="I183" s="269" t="s">
        <v>772</v>
      </c>
      <c r="J183" s="269"/>
      <c r="K183" s="317"/>
    </row>
    <row r="184" s="1" customFormat="1" ht="15" customHeight="1">
      <c r="B184" s="294"/>
      <c r="C184" s="269" t="s">
        <v>62</v>
      </c>
      <c r="D184" s="269"/>
      <c r="E184" s="269"/>
      <c r="F184" s="292" t="s">
        <v>703</v>
      </c>
      <c r="G184" s="269"/>
      <c r="H184" s="269" t="s">
        <v>773</v>
      </c>
      <c r="I184" s="269" t="s">
        <v>774</v>
      </c>
      <c r="J184" s="269">
        <v>1</v>
      </c>
      <c r="K184" s="317"/>
    </row>
    <row r="185" s="1" customFormat="1" ht="15" customHeight="1">
      <c r="B185" s="294"/>
      <c r="C185" s="269" t="s">
        <v>58</v>
      </c>
      <c r="D185" s="269"/>
      <c r="E185" s="269"/>
      <c r="F185" s="292" t="s">
        <v>703</v>
      </c>
      <c r="G185" s="269"/>
      <c r="H185" s="269" t="s">
        <v>775</v>
      </c>
      <c r="I185" s="269" t="s">
        <v>705</v>
      </c>
      <c r="J185" s="269">
        <v>20</v>
      </c>
      <c r="K185" s="317"/>
    </row>
    <row r="186" s="1" customFormat="1" ht="15" customHeight="1">
      <c r="B186" s="294"/>
      <c r="C186" s="269" t="s">
        <v>59</v>
      </c>
      <c r="D186" s="269"/>
      <c r="E186" s="269"/>
      <c r="F186" s="292" t="s">
        <v>703</v>
      </c>
      <c r="G186" s="269"/>
      <c r="H186" s="269" t="s">
        <v>776</v>
      </c>
      <c r="I186" s="269" t="s">
        <v>705</v>
      </c>
      <c r="J186" s="269">
        <v>255</v>
      </c>
      <c r="K186" s="317"/>
    </row>
    <row r="187" s="1" customFormat="1" ht="15" customHeight="1">
      <c r="B187" s="294"/>
      <c r="C187" s="269" t="s">
        <v>107</v>
      </c>
      <c r="D187" s="269"/>
      <c r="E187" s="269"/>
      <c r="F187" s="292" t="s">
        <v>703</v>
      </c>
      <c r="G187" s="269"/>
      <c r="H187" s="269" t="s">
        <v>667</v>
      </c>
      <c r="I187" s="269" t="s">
        <v>705</v>
      </c>
      <c r="J187" s="269">
        <v>10</v>
      </c>
      <c r="K187" s="317"/>
    </row>
    <row r="188" s="1" customFormat="1" ht="15" customHeight="1">
      <c r="B188" s="294"/>
      <c r="C188" s="269" t="s">
        <v>108</v>
      </c>
      <c r="D188" s="269"/>
      <c r="E188" s="269"/>
      <c r="F188" s="292" t="s">
        <v>703</v>
      </c>
      <c r="G188" s="269"/>
      <c r="H188" s="269" t="s">
        <v>777</v>
      </c>
      <c r="I188" s="269" t="s">
        <v>738</v>
      </c>
      <c r="J188" s="269"/>
      <c r="K188" s="317"/>
    </row>
    <row r="189" s="1" customFormat="1" ht="15" customHeight="1">
      <c r="B189" s="294"/>
      <c r="C189" s="269" t="s">
        <v>778</v>
      </c>
      <c r="D189" s="269"/>
      <c r="E189" s="269"/>
      <c r="F189" s="292" t="s">
        <v>703</v>
      </c>
      <c r="G189" s="269"/>
      <c r="H189" s="269" t="s">
        <v>779</v>
      </c>
      <c r="I189" s="269" t="s">
        <v>738</v>
      </c>
      <c r="J189" s="269"/>
      <c r="K189" s="317"/>
    </row>
    <row r="190" s="1" customFormat="1" ht="15" customHeight="1">
      <c r="B190" s="294"/>
      <c r="C190" s="269" t="s">
        <v>767</v>
      </c>
      <c r="D190" s="269"/>
      <c r="E190" s="269"/>
      <c r="F190" s="292" t="s">
        <v>703</v>
      </c>
      <c r="G190" s="269"/>
      <c r="H190" s="269" t="s">
        <v>780</v>
      </c>
      <c r="I190" s="269" t="s">
        <v>738</v>
      </c>
      <c r="J190" s="269"/>
      <c r="K190" s="317"/>
    </row>
    <row r="191" s="1" customFormat="1" ht="15" customHeight="1">
      <c r="B191" s="294"/>
      <c r="C191" s="269" t="s">
        <v>110</v>
      </c>
      <c r="D191" s="269"/>
      <c r="E191" s="269"/>
      <c r="F191" s="292" t="s">
        <v>709</v>
      </c>
      <c r="G191" s="269"/>
      <c r="H191" s="269" t="s">
        <v>781</v>
      </c>
      <c r="I191" s="269" t="s">
        <v>705</v>
      </c>
      <c r="J191" s="269">
        <v>50</v>
      </c>
      <c r="K191" s="317"/>
    </row>
    <row r="192" s="1" customFormat="1" ht="15" customHeight="1">
      <c r="B192" s="294"/>
      <c r="C192" s="269" t="s">
        <v>782</v>
      </c>
      <c r="D192" s="269"/>
      <c r="E192" s="269"/>
      <c r="F192" s="292" t="s">
        <v>709</v>
      </c>
      <c r="G192" s="269"/>
      <c r="H192" s="269" t="s">
        <v>783</v>
      </c>
      <c r="I192" s="269" t="s">
        <v>784</v>
      </c>
      <c r="J192" s="269"/>
      <c r="K192" s="317"/>
    </row>
    <row r="193" s="1" customFormat="1" ht="15" customHeight="1">
      <c r="B193" s="294"/>
      <c r="C193" s="269" t="s">
        <v>785</v>
      </c>
      <c r="D193" s="269"/>
      <c r="E193" s="269"/>
      <c r="F193" s="292" t="s">
        <v>709</v>
      </c>
      <c r="G193" s="269"/>
      <c r="H193" s="269" t="s">
        <v>786</v>
      </c>
      <c r="I193" s="269" t="s">
        <v>784</v>
      </c>
      <c r="J193" s="269"/>
      <c r="K193" s="317"/>
    </row>
    <row r="194" s="1" customFormat="1" ht="15" customHeight="1">
      <c r="B194" s="294"/>
      <c r="C194" s="269" t="s">
        <v>787</v>
      </c>
      <c r="D194" s="269"/>
      <c r="E194" s="269"/>
      <c r="F194" s="292" t="s">
        <v>709</v>
      </c>
      <c r="G194" s="269"/>
      <c r="H194" s="269" t="s">
        <v>788</v>
      </c>
      <c r="I194" s="269" t="s">
        <v>784</v>
      </c>
      <c r="J194" s="269"/>
      <c r="K194" s="317"/>
    </row>
    <row r="195" s="1" customFormat="1" ht="15" customHeight="1">
      <c r="B195" s="294"/>
      <c r="C195" s="331" t="s">
        <v>789</v>
      </c>
      <c r="D195" s="269"/>
      <c r="E195" s="269"/>
      <c r="F195" s="292" t="s">
        <v>709</v>
      </c>
      <c r="G195" s="269"/>
      <c r="H195" s="269" t="s">
        <v>790</v>
      </c>
      <c r="I195" s="269" t="s">
        <v>791</v>
      </c>
      <c r="J195" s="332" t="s">
        <v>792</v>
      </c>
      <c r="K195" s="317"/>
    </row>
    <row r="196" s="1" customFormat="1" ht="15" customHeight="1">
      <c r="B196" s="294"/>
      <c r="C196" s="331" t="s">
        <v>47</v>
      </c>
      <c r="D196" s="269"/>
      <c r="E196" s="269"/>
      <c r="F196" s="292" t="s">
        <v>703</v>
      </c>
      <c r="G196" s="269"/>
      <c r="H196" s="266" t="s">
        <v>793</v>
      </c>
      <c r="I196" s="269" t="s">
        <v>794</v>
      </c>
      <c r="J196" s="269"/>
      <c r="K196" s="317"/>
    </row>
    <row r="197" s="1" customFormat="1" ht="15" customHeight="1">
      <c r="B197" s="294"/>
      <c r="C197" s="331" t="s">
        <v>795</v>
      </c>
      <c r="D197" s="269"/>
      <c r="E197" s="269"/>
      <c r="F197" s="292" t="s">
        <v>703</v>
      </c>
      <c r="G197" s="269"/>
      <c r="H197" s="269" t="s">
        <v>796</v>
      </c>
      <c r="I197" s="269" t="s">
        <v>738</v>
      </c>
      <c r="J197" s="269"/>
      <c r="K197" s="317"/>
    </row>
    <row r="198" s="1" customFormat="1" ht="15" customHeight="1">
      <c r="B198" s="294"/>
      <c r="C198" s="331" t="s">
        <v>797</v>
      </c>
      <c r="D198" s="269"/>
      <c r="E198" s="269"/>
      <c r="F198" s="292" t="s">
        <v>703</v>
      </c>
      <c r="G198" s="269"/>
      <c r="H198" s="269" t="s">
        <v>798</v>
      </c>
      <c r="I198" s="269" t="s">
        <v>738</v>
      </c>
      <c r="J198" s="269"/>
      <c r="K198" s="317"/>
    </row>
    <row r="199" s="1" customFormat="1" ht="15" customHeight="1">
      <c r="B199" s="294"/>
      <c r="C199" s="331" t="s">
        <v>799</v>
      </c>
      <c r="D199" s="269"/>
      <c r="E199" s="269"/>
      <c r="F199" s="292" t="s">
        <v>709</v>
      </c>
      <c r="G199" s="269"/>
      <c r="H199" s="269" t="s">
        <v>800</v>
      </c>
      <c r="I199" s="269" t="s">
        <v>738</v>
      </c>
      <c r="J199" s="269"/>
      <c r="K199" s="317"/>
    </row>
    <row r="200" s="1" customFormat="1" ht="15" customHeight="1">
      <c r="B200" s="323"/>
      <c r="C200" s="333"/>
      <c r="D200" s="324"/>
      <c r="E200" s="324"/>
      <c r="F200" s="324"/>
      <c r="G200" s="324"/>
      <c r="H200" s="324"/>
      <c r="I200" s="324"/>
      <c r="J200" s="324"/>
      <c r="K200" s="325"/>
    </row>
    <row r="201" s="1" customFormat="1" ht="18.75" customHeight="1">
      <c r="B201" s="305"/>
      <c r="C201" s="315"/>
      <c r="D201" s="315"/>
      <c r="E201" s="315"/>
      <c r="F201" s="326"/>
      <c r="G201" s="315"/>
      <c r="H201" s="315"/>
      <c r="I201" s="315"/>
      <c r="J201" s="315"/>
      <c r="K201" s="305"/>
    </row>
    <row r="202" s="1" customFormat="1" ht="18.75" customHeight="1">
      <c r="B202" s="277"/>
      <c r="C202" s="277"/>
      <c r="D202" s="277"/>
      <c r="E202" s="277"/>
      <c r="F202" s="277"/>
      <c r="G202" s="277"/>
      <c r="H202" s="277"/>
      <c r="I202" s="277"/>
      <c r="J202" s="277"/>
      <c r="K202" s="277"/>
    </row>
    <row r="203" s="1" customFormat="1" ht="13.5">
      <c r="B203" s="256"/>
      <c r="C203" s="257"/>
      <c r="D203" s="257"/>
      <c r="E203" s="257"/>
      <c r="F203" s="257"/>
      <c r="G203" s="257"/>
      <c r="H203" s="257"/>
      <c r="I203" s="257"/>
      <c r="J203" s="257"/>
      <c r="K203" s="258"/>
    </row>
    <row r="204" s="1" customFormat="1" ht="21" customHeight="1">
      <c r="B204" s="259"/>
      <c r="C204" s="260" t="s">
        <v>801</v>
      </c>
      <c r="D204" s="260"/>
      <c r="E204" s="260"/>
      <c r="F204" s="260"/>
      <c r="G204" s="260"/>
      <c r="H204" s="260"/>
      <c r="I204" s="260"/>
      <c r="J204" s="260"/>
      <c r="K204" s="261"/>
    </row>
    <row r="205" s="1" customFormat="1" ht="25.5" customHeight="1">
      <c r="B205" s="259"/>
      <c r="C205" s="334" t="s">
        <v>802</v>
      </c>
      <c r="D205" s="334"/>
      <c r="E205" s="334"/>
      <c r="F205" s="334" t="s">
        <v>803</v>
      </c>
      <c r="G205" s="335"/>
      <c r="H205" s="334" t="s">
        <v>804</v>
      </c>
      <c r="I205" s="334"/>
      <c r="J205" s="334"/>
      <c r="K205" s="261"/>
    </row>
    <row r="206" s="1" customFormat="1" ht="5.25" customHeight="1">
      <c r="B206" s="294"/>
      <c r="C206" s="289"/>
      <c r="D206" s="289"/>
      <c r="E206" s="289"/>
      <c r="F206" s="289"/>
      <c r="G206" s="315"/>
      <c r="H206" s="289"/>
      <c r="I206" s="289"/>
      <c r="J206" s="289"/>
      <c r="K206" s="317"/>
    </row>
    <row r="207" s="1" customFormat="1" ht="15" customHeight="1">
      <c r="B207" s="294"/>
      <c r="C207" s="269" t="s">
        <v>794</v>
      </c>
      <c r="D207" s="269"/>
      <c r="E207" s="269"/>
      <c r="F207" s="292" t="s">
        <v>48</v>
      </c>
      <c r="G207" s="269"/>
      <c r="H207" s="269" t="s">
        <v>805</v>
      </c>
      <c r="I207" s="269"/>
      <c r="J207" s="269"/>
      <c r="K207" s="317"/>
    </row>
    <row r="208" s="1" customFormat="1" ht="15" customHeight="1">
      <c r="B208" s="294"/>
      <c r="C208" s="269"/>
      <c r="D208" s="269"/>
      <c r="E208" s="269"/>
      <c r="F208" s="292" t="s">
        <v>49</v>
      </c>
      <c r="G208" s="269"/>
      <c r="H208" s="269" t="s">
        <v>806</v>
      </c>
      <c r="I208" s="269"/>
      <c r="J208" s="269"/>
      <c r="K208" s="317"/>
    </row>
    <row r="209" s="1" customFormat="1" ht="15" customHeight="1">
      <c r="B209" s="294"/>
      <c r="C209" s="269"/>
      <c r="D209" s="269"/>
      <c r="E209" s="269"/>
      <c r="F209" s="292" t="s">
        <v>52</v>
      </c>
      <c r="G209" s="269"/>
      <c r="H209" s="269" t="s">
        <v>807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50</v>
      </c>
      <c r="G210" s="269"/>
      <c r="H210" s="269" t="s">
        <v>808</v>
      </c>
      <c r="I210" s="269"/>
      <c r="J210" s="269"/>
      <c r="K210" s="317"/>
    </row>
    <row r="211" s="1" customFormat="1" ht="15" customHeight="1">
      <c r="B211" s="294"/>
      <c r="C211" s="269"/>
      <c r="D211" s="269"/>
      <c r="E211" s="269"/>
      <c r="F211" s="292" t="s">
        <v>51</v>
      </c>
      <c r="G211" s="269"/>
      <c r="H211" s="269" t="s">
        <v>809</v>
      </c>
      <c r="I211" s="269"/>
      <c r="J211" s="269"/>
      <c r="K211" s="317"/>
    </row>
    <row r="212" s="1" customFormat="1" ht="15" customHeight="1">
      <c r="B212" s="294"/>
      <c r="C212" s="269"/>
      <c r="D212" s="269"/>
      <c r="E212" s="269"/>
      <c r="F212" s="292"/>
      <c r="G212" s="269"/>
      <c r="H212" s="269"/>
      <c r="I212" s="269"/>
      <c r="J212" s="269"/>
      <c r="K212" s="317"/>
    </row>
    <row r="213" s="1" customFormat="1" ht="15" customHeight="1">
      <c r="B213" s="294"/>
      <c r="C213" s="269" t="s">
        <v>750</v>
      </c>
      <c r="D213" s="269"/>
      <c r="E213" s="269"/>
      <c r="F213" s="292" t="s">
        <v>645</v>
      </c>
      <c r="G213" s="269"/>
      <c r="H213" s="269" t="s">
        <v>810</v>
      </c>
      <c r="I213" s="269"/>
      <c r="J213" s="269"/>
      <c r="K213" s="317"/>
    </row>
    <row r="214" s="1" customFormat="1" ht="15" customHeight="1">
      <c r="B214" s="294"/>
      <c r="C214" s="269"/>
      <c r="D214" s="269"/>
      <c r="E214" s="269"/>
      <c r="F214" s="292" t="s">
        <v>84</v>
      </c>
      <c r="G214" s="269"/>
      <c r="H214" s="269" t="s">
        <v>649</v>
      </c>
      <c r="I214" s="269"/>
      <c r="J214" s="269"/>
      <c r="K214" s="317"/>
    </row>
    <row r="215" s="1" customFormat="1" ht="15" customHeight="1">
      <c r="B215" s="294"/>
      <c r="C215" s="269"/>
      <c r="D215" s="269"/>
      <c r="E215" s="269"/>
      <c r="F215" s="292" t="s">
        <v>647</v>
      </c>
      <c r="G215" s="269"/>
      <c r="H215" s="269" t="s">
        <v>811</v>
      </c>
      <c r="I215" s="269"/>
      <c r="J215" s="269"/>
      <c r="K215" s="317"/>
    </row>
    <row r="216" s="1" customFormat="1" ht="15" customHeight="1">
      <c r="B216" s="336"/>
      <c r="C216" s="269"/>
      <c r="D216" s="269"/>
      <c r="E216" s="269"/>
      <c r="F216" s="292" t="s">
        <v>93</v>
      </c>
      <c r="G216" s="331"/>
      <c r="H216" s="321" t="s">
        <v>650</v>
      </c>
      <c r="I216" s="321"/>
      <c r="J216" s="321"/>
      <c r="K216" s="337"/>
    </row>
    <row r="217" s="1" customFormat="1" ht="15" customHeight="1">
      <c r="B217" s="336"/>
      <c r="C217" s="269"/>
      <c r="D217" s="269"/>
      <c r="E217" s="269"/>
      <c r="F217" s="292" t="s">
        <v>130</v>
      </c>
      <c r="G217" s="331"/>
      <c r="H217" s="321" t="s">
        <v>812</v>
      </c>
      <c r="I217" s="321"/>
      <c r="J217" s="321"/>
      <c r="K217" s="337"/>
    </row>
    <row r="218" s="1" customFormat="1" ht="15" customHeight="1">
      <c r="B218" s="336"/>
      <c r="C218" s="269"/>
      <c r="D218" s="269"/>
      <c r="E218" s="269"/>
      <c r="F218" s="292"/>
      <c r="G218" s="331"/>
      <c r="H218" s="321"/>
      <c r="I218" s="321"/>
      <c r="J218" s="321"/>
      <c r="K218" s="337"/>
    </row>
    <row r="219" s="1" customFormat="1" ht="15" customHeight="1">
      <c r="B219" s="336"/>
      <c r="C219" s="269" t="s">
        <v>774</v>
      </c>
      <c r="D219" s="269"/>
      <c r="E219" s="269"/>
      <c r="F219" s="292">
        <v>1</v>
      </c>
      <c r="G219" s="331"/>
      <c r="H219" s="321" t="s">
        <v>813</v>
      </c>
      <c r="I219" s="321"/>
      <c r="J219" s="321"/>
      <c r="K219" s="337"/>
    </row>
    <row r="220" s="1" customFormat="1" ht="15" customHeight="1">
      <c r="B220" s="336"/>
      <c r="C220" s="269"/>
      <c r="D220" s="269"/>
      <c r="E220" s="269"/>
      <c r="F220" s="292">
        <v>2</v>
      </c>
      <c r="G220" s="331"/>
      <c r="H220" s="321" t="s">
        <v>814</v>
      </c>
      <c r="I220" s="321"/>
      <c r="J220" s="321"/>
      <c r="K220" s="337"/>
    </row>
    <row r="221" s="1" customFormat="1" ht="15" customHeight="1">
      <c r="B221" s="336"/>
      <c r="C221" s="269"/>
      <c r="D221" s="269"/>
      <c r="E221" s="269"/>
      <c r="F221" s="292">
        <v>3</v>
      </c>
      <c r="G221" s="331"/>
      <c r="H221" s="321" t="s">
        <v>815</v>
      </c>
      <c r="I221" s="321"/>
      <c r="J221" s="321"/>
      <c r="K221" s="337"/>
    </row>
    <row r="222" s="1" customFormat="1" ht="15" customHeight="1">
      <c r="B222" s="336"/>
      <c r="C222" s="269"/>
      <c r="D222" s="269"/>
      <c r="E222" s="269"/>
      <c r="F222" s="292">
        <v>4</v>
      </c>
      <c r="G222" s="331"/>
      <c r="H222" s="321" t="s">
        <v>816</v>
      </c>
      <c r="I222" s="321"/>
      <c r="J222" s="321"/>
      <c r="K222" s="337"/>
    </row>
    <row r="223" s="1" customFormat="1" ht="12.75" customHeight="1">
      <c r="B223" s="338"/>
      <c r="C223" s="339"/>
      <c r="D223" s="339"/>
      <c r="E223" s="339"/>
      <c r="F223" s="339"/>
      <c r="G223" s="339"/>
      <c r="H223" s="339"/>
      <c r="I223" s="339"/>
      <c r="J223" s="339"/>
      <c r="K223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2021-02-25T13:27:41Z</dcterms:created>
  <dcterms:modified xsi:type="dcterms:W3CDTF">2021-02-25T13:27:47Z</dcterms:modified>
</cp:coreProperties>
</file>